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MOJE_KOŤATA\2016\KOLÍN_KRUHOVÉ_OBJEZDY_PARK_J_A_KOM\KRUHÁK_VELKÝ\VELKÝ_KRUH_OBJEZD_vč_údržby_2017_05_05\ŽIVÉ\"/>
    </mc:Choice>
  </mc:AlternateContent>
  <bookViews>
    <workbookView xWindow="135" yWindow="-255" windowWidth="21120" windowHeight="13155" tabRatio="1000" firstSheet="1" activeTab="1"/>
  </bookViews>
  <sheets>
    <sheet name="rozpiska" sheetId="20" r:id="rId1"/>
    <sheet name="REKAPITULACE_ROZPOČTU" sheetId="10" r:id="rId2"/>
    <sheet name="rozpočet_příprava_místa_vše" sheetId="21" r:id="rId3"/>
    <sheet name="rozpočet_stromy_střed" sheetId="23" r:id="rId4"/>
    <sheet name="rozpočet_keře_střed_kůra" sheetId="22" r:id="rId5"/>
    <sheet name="rozpočet_trvalky_štěrk" sheetId="11" r:id="rId6"/>
    <sheet name="rozpočet_založení_trávníku" sheetId="24" r:id="rId7"/>
    <sheet name="rozpočet_malé_list_keře_štěrk" sheetId="19" r:id="rId8"/>
    <sheet name="ošetření_výsadeb" sheetId="28" r:id="rId9"/>
    <sheet name="následná_údržba_1" sheetId="32" r:id="rId10"/>
    <sheet name="následná_údržba_2" sheetId="30" r:id="rId11"/>
    <sheet name="následná_údržba_3" sheetId="31" r:id="rId12"/>
  </sheets>
  <definedNames>
    <definedName name="_xlnm._FilterDatabase" localSheetId="4" hidden="1">rozpočet_keře_střed_kůra!#REF!</definedName>
    <definedName name="_xlnm._FilterDatabase" localSheetId="7" hidden="1">rozpočet_malé_list_keře_štěrk!#REF!</definedName>
    <definedName name="_xlnm._FilterDatabase" localSheetId="2" hidden="1">rozpočet_příprava_místa_vše!$A$1:$E$22</definedName>
    <definedName name="_xlnm._FilterDatabase" localSheetId="3" hidden="1">rozpočet_stromy_střed!#REF!</definedName>
    <definedName name="_xlnm._FilterDatabase" localSheetId="5" hidden="1">rozpočet_trvalky_štěrk!#REF!</definedName>
    <definedName name="_xlnm._FilterDatabase" localSheetId="6" hidden="1">rozpočet_založení_trávníku!#REF!</definedName>
    <definedName name="_xlnm.Print_Area" localSheetId="9">následná_údržba_1!$A$1:$G$45</definedName>
    <definedName name="_xlnm.Print_Area" localSheetId="10">následná_údržba_2!$A$1:$G$45</definedName>
    <definedName name="_xlnm.Print_Area" localSheetId="11">následná_údržba_3!$A$1:$G$46</definedName>
    <definedName name="_xlnm.Print_Area" localSheetId="8">ošetření_výsadeb!$A$1:$G$10</definedName>
    <definedName name="_xlnm.Print_Area" localSheetId="1">REKAPITULACE_ROZPOČTU!$A$1:$F$55</definedName>
    <definedName name="_xlnm.Print_Area" localSheetId="0">rozpiska!$A$1:$J$63</definedName>
    <definedName name="_xlnm.Print_Area" localSheetId="4">rozpočet_keře_střed_kůra!$A$1:$F$35</definedName>
    <definedName name="_xlnm.Print_Area" localSheetId="7">rozpočet_malé_list_keře_štěrk!$A$1:$F$34</definedName>
    <definedName name="_xlnm.Print_Area" localSheetId="2">rozpočet_příprava_místa_vše!$A$1:$F$21</definedName>
    <definedName name="_xlnm.Print_Area" localSheetId="3">rozpočet_stromy_střed!$A$1:$F$30</definedName>
    <definedName name="_xlnm.Print_Area" localSheetId="5">rozpočet_trvalky_štěrk!$A$1:$F$38</definedName>
    <definedName name="_xlnm.Print_Area" localSheetId="6">rozpočet_založení_trávníku!$A$1:$F$12</definedName>
  </definedNames>
  <calcPr calcId="152511"/>
</workbook>
</file>

<file path=xl/calcChain.xml><?xml version="1.0" encoding="utf-8"?>
<calcChain xmlns="http://schemas.openxmlformats.org/spreadsheetml/2006/main">
  <c r="C35" i="10" l="1"/>
  <c r="C34" i="10"/>
  <c r="C33" i="10"/>
  <c r="G41" i="32"/>
  <c r="G40" i="32"/>
  <c r="D40" i="32"/>
  <c r="D41" i="32" s="1"/>
  <c r="D42" i="32" s="1"/>
  <c r="G42" i="32" s="1"/>
  <c r="D35" i="32"/>
  <c r="G35" i="32" s="1"/>
  <c r="G34" i="32"/>
  <c r="D34" i="32"/>
  <c r="D33" i="32"/>
  <c r="G33" i="32" s="1"/>
  <c r="G32" i="32"/>
  <c r="G36" i="32" s="1"/>
  <c r="D32" i="32"/>
  <c r="D26" i="32"/>
  <c r="G26" i="32" s="1"/>
  <c r="D25" i="32"/>
  <c r="G25" i="32" s="1"/>
  <c r="D24" i="32"/>
  <c r="G24" i="32" s="1"/>
  <c r="D23" i="32"/>
  <c r="G23" i="32" s="1"/>
  <c r="G17" i="32"/>
  <c r="D17" i="32"/>
  <c r="D16" i="32"/>
  <c r="G16" i="32" s="1"/>
  <c r="G15" i="32"/>
  <c r="D15" i="32"/>
  <c r="D14" i="32"/>
  <c r="G14" i="32" s="1"/>
  <c r="D7" i="32"/>
  <c r="G7" i="32" s="1"/>
  <c r="G43" i="32" l="1"/>
  <c r="G18" i="32"/>
  <c r="G27" i="32"/>
  <c r="D8" i="32"/>
  <c r="G8" i="32" l="1"/>
  <c r="D5" i="32"/>
  <c r="D6" i="32" l="1"/>
  <c r="G6" i="32" s="1"/>
  <c r="G5" i="32"/>
  <c r="G9" i="32" l="1"/>
  <c r="G45" i="32" s="1"/>
  <c r="G42" i="31" l="1"/>
  <c r="G41" i="31"/>
  <c r="D41" i="31"/>
  <c r="D42" i="31" s="1"/>
  <c r="D43" i="31" s="1"/>
  <c r="G43" i="31" s="1"/>
  <c r="D36" i="31"/>
  <c r="G36" i="31" s="1"/>
  <c r="G35" i="31"/>
  <c r="D35" i="31"/>
  <c r="D34" i="31"/>
  <c r="G34" i="31" s="1"/>
  <c r="G33" i="31"/>
  <c r="D33" i="31"/>
  <c r="D27" i="31"/>
  <c r="G27" i="31" s="1"/>
  <c r="D26" i="31"/>
  <c r="G26" i="31" s="1"/>
  <c r="D25" i="31"/>
  <c r="G25" i="31" s="1"/>
  <c r="D24" i="31"/>
  <c r="G24" i="31" s="1"/>
  <c r="G18" i="31"/>
  <c r="D18" i="31"/>
  <c r="D17" i="31"/>
  <c r="G17" i="31" s="1"/>
  <c r="G16" i="31"/>
  <c r="D16" i="31"/>
  <c r="G15" i="31"/>
  <c r="D15" i="31"/>
  <c r="D8" i="31"/>
  <c r="D9" i="31" s="1"/>
  <c r="G9" i="31" s="1"/>
  <c r="D7" i="31"/>
  <c r="G7" i="31" s="1"/>
  <c r="G41" i="30"/>
  <c r="G40" i="30"/>
  <c r="D40" i="30"/>
  <c r="D41" i="30" s="1"/>
  <c r="D42" i="30" s="1"/>
  <c r="G42" i="30" s="1"/>
  <c r="G35" i="30"/>
  <c r="D35" i="30"/>
  <c r="G34" i="30"/>
  <c r="D34" i="30"/>
  <c r="G33" i="30"/>
  <c r="D33" i="30"/>
  <c r="G32" i="30"/>
  <c r="G36" i="30" s="1"/>
  <c r="D32" i="30"/>
  <c r="D26" i="30"/>
  <c r="G26" i="30" s="1"/>
  <c r="D25" i="30"/>
  <c r="G25" i="30" s="1"/>
  <c r="D24" i="30"/>
  <c r="G24" i="30" s="1"/>
  <c r="D23" i="30"/>
  <c r="G23" i="30" s="1"/>
  <c r="G17" i="30"/>
  <c r="D17" i="30"/>
  <c r="G16" i="30"/>
  <c r="D16" i="30"/>
  <c r="G15" i="30"/>
  <c r="D15" i="30"/>
  <c r="G14" i="30"/>
  <c r="G18" i="30" s="1"/>
  <c r="D14" i="30"/>
  <c r="D7" i="30"/>
  <c r="D8" i="30" s="1"/>
  <c r="G37" i="31" l="1"/>
  <c r="G19" i="31"/>
  <c r="G44" i="31"/>
  <c r="G28" i="31"/>
  <c r="G8" i="31"/>
  <c r="D5" i="31"/>
  <c r="G8" i="30"/>
  <c r="D5" i="30"/>
  <c r="G27" i="30"/>
  <c r="G43" i="30"/>
  <c r="G7" i="30"/>
  <c r="C54" i="10"/>
  <c r="G10" i="28"/>
  <c r="F33" i="19"/>
  <c r="F24" i="19"/>
  <c r="F12" i="19"/>
  <c r="G5" i="31" l="1"/>
  <c r="D6" i="31"/>
  <c r="G6" i="31" s="1"/>
  <c r="D6" i="30"/>
  <c r="G6" i="30" s="1"/>
  <c r="G5" i="30"/>
  <c r="G9" i="30" s="1"/>
  <c r="G45" i="30" s="1"/>
  <c r="F34" i="19"/>
  <c r="F12" i="24"/>
  <c r="F6" i="24"/>
  <c r="F37" i="11"/>
  <c r="F36" i="11"/>
  <c r="F27" i="11"/>
  <c r="F12" i="11"/>
  <c r="F15" i="22"/>
  <c r="F34" i="22"/>
  <c r="F35" i="22"/>
  <c r="F23" i="22"/>
  <c r="F13" i="23"/>
  <c r="F19" i="23"/>
  <c r="F29" i="23"/>
  <c r="F20" i="21"/>
  <c r="F21" i="21"/>
  <c r="G10" i="31" l="1"/>
  <c r="G46" i="31" s="1"/>
  <c r="G9" i="28"/>
  <c r="G8" i="28"/>
  <c r="G7" i="28"/>
  <c r="G6" i="28"/>
  <c r="G5" i="28"/>
  <c r="G4" i="28"/>
  <c r="C26" i="10"/>
  <c r="D11" i="11" l="1"/>
  <c r="D12" i="22"/>
  <c r="D12" i="23"/>
  <c r="C36" i="10" l="1"/>
  <c r="C37" i="10" l="1"/>
  <c r="C38" i="10" l="1"/>
  <c r="C39" i="10" s="1"/>
  <c r="D9" i="21"/>
  <c r="D10" i="21" s="1"/>
  <c r="D11" i="21" l="1"/>
  <c r="D12" i="21"/>
  <c r="F12" i="21" s="1"/>
  <c r="F9" i="21"/>
  <c r="F11" i="21"/>
  <c r="F10" i="21"/>
  <c r="D7" i="11"/>
  <c r="D6" i="11"/>
  <c r="D7" i="19"/>
  <c r="F7" i="19"/>
  <c r="F10" i="23" l="1"/>
  <c r="D10" i="23"/>
  <c r="D9" i="23"/>
  <c r="F9" i="23" s="1"/>
  <c r="D8" i="23"/>
  <c r="F8" i="23"/>
  <c r="D30" i="19" l="1"/>
  <c r="F13" i="21"/>
  <c r="D14" i="21"/>
  <c r="F14" i="21" s="1"/>
  <c r="D20" i="21"/>
  <c r="F19" i="21"/>
  <c r="D33" i="22"/>
  <c r="F33" i="22" s="1"/>
  <c r="D32" i="22"/>
  <c r="F32" i="22" s="1"/>
  <c r="F13" i="22"/>
  <c r="C49" i="10"/>
  <c r="D11" i="24"/>
  <c r="F11" i="24" s="1"/>
  <c r="D10" i="24"/>
  <c r="D5" i="24"/>
  <c r="F10" i="24"/>
  <c r="F7" i="21"/>
  <c r="C22" i="10" l="1"/>
  <c r="F4" i="24"/>
  <c r="F5" i="24" l="1"/>
  <c r="C21" i="10" s="1"/>
  <c r="D29" i="19" l="1"/>
  <c r="C20" i="10"/>
  <c r="D19" i="23"/>
  <c r="D24" i="23" s="1"/>
  <c r="F18" i="23"/>
  <c r="D33" i="11"/>
  <c r="D32" i="11"/>
  <c r="D27" i="11"/>
  <c r="D31" i="11" s="1"/>
  <c r="D10" i="11"/>
  <c r="D35" i="11" s="1"/>
  <c r="F35" i="11" s="1"/>
  <c r="F24" i="11"/>
  <c r="F17" i="11"/>
  <c r="D4" i="11" l="1"/>
  <c r="D30" i="11"/>
  <c r="F24" i="23"/>
  <c r="D25" i="23"/>
  <c r="D23" i="23"/>
  <c r="F23" i="23" s="1"/>
  <c r="D22" i="23"/>
  <c r="D4" i="23"/>
  <c r="D7" i="23" s="1"/>
  <c r="F7" i="23" s="1"/>
  <c r="F22" i="23"/>
  <c r="D5" i="11" l="1"/>
  <c r="F6" i="11"/>
  <c r="D5" i="23"/>
  <c r="F5" i="23" s="1"/>
  <c r="D11" i="23"/>
  <c r="D28" i="23" s="1"/>
  <c r="F28" i="23" s="1"/>
  <c r="F25" i="23"/>
  <c r="D26" i="23"/>
  <c r="D6" i="23"/>
  <c r="F6" i="23" s="1"/>
  <c r="F4" i="23"/>
  <c r="F11" i="23"/>
  <c r="F12" i="23" l="1"/>
  <c r="F26" i="23"/>
  <c r="D27" i="23"/>
  <c r="F27" i="23" s="1"/>
  <c r="C12" i="10" l="1"/>
  <c r="F30" i="23" l="1"/>
  <c r="C13" i="10" s="1"/>
  <c r="C11" i="10" s="1"/>
  <c r="F22" i="22" l="1"/>
  <c r="F21" i="22"/>
  <c r="F20" i="22"/>
  <c r="D23" i="22" l="1"/>
  <c r="F16" i="21"/>
  <c r="F15" i="21"/>
  <c r="D27" i="22" l="1"/>
  <c r="F27" i="22" s="1"/>
  <c r="D26" i="22"/>
  <c r="F26" i="22" s="1"/>
  <c r="D9" i="22"/>
  <c r="D4" i="22"/>
  <c r="D6" i="22" s="1"/>
  <c r="F6" i="22" s="1"/>
  <c r="F8" i="22"/>
  <c r="F17" i="21"/>
  <c r="D30" i="22" l="1"/>
  <c r="D28" i="22"/>
  <c r="F28" i="22" s="1"/>
  <c r="D29" i="22"/>
  <c r="F29" i="22" s="1"/>
  <c r="D11" i="22"/>
  <c r="D7" i="22"/>
  <c r="F7" i="22" s="1"/>
  <c r="D5" i="22"/>
  <c r="F5" i="22" s="1"/>
  <c r="F4" i="22"/>
  <c r="F9" i="22"/>
  <c r="F30" i="22"/>
  <c r="F12" i="22" l="1"/>
  <c r="D31" i="22"/>
  <c r="F11" i="22"/>
  <c r="C15" i="10" s="1"/>
  <c r="F5" i="21"/>
  <c r="F8" i="21"/>
  <c r="F31" i="22" l="1"/>
  <c r="C16" i="10" s="1"/>
  <c r="C14" i="10" s="1"/>
  <c r="F18" i="21"/>
  <c r="F6" i="21"/>
  <c r="F4" i="21"/>
  <c r="C10" i="10" l="1"/>
  <c r="F29" i="19" l="1"/>
  <c r="F23" i="19"/>
  <c r="D24" i="19"/>
  <c r="F22" i="19"/>
  <c r="F21" i="19"/>
  <c r="F20" i="19"/>
  <c r="F19" i="19"/>
  <c r="F18" i="19"/>
  <c r="F17" i="19"/>
  <c r="D9" i="19"/>
  <c r="D27" i="19" l="1"/>
  <c r="D4" i="19"/>
  <c r="F4" i="19" s="1"/>
  <c r="D28" i="19"/>
  <c r="F28" i="19" s="1"/>
  <c r="D31" i="19"/>
  <c r="F31" i="19" s="1"/>
  <c r="D10" i="19"/>
  <c r="F10" i="19" s="1"/>
  <c r="F27" i="19"/>
  <c r="D5" i="19"/>
  <c r="F5" i="19" s="1"/>
  <c r="F9" i="19"/>
  <c r="F8" i="19"/>
  <c r="F30" i="19"/>
  <c r="F32" i="11"/>
  <c r="D32" i="19" l="1"/>
  <c r="F32" i="19" s="1"/>
  <c r="D11" i="19"/>
  <c r="F11" i="19" s="1"/>
  <c r="D6" i="19"/>
  <c r="F6" i="19" s="1"/>
  <c r="C25" i="10" l="1"/>
  <c r="C24" i="10"/>
  <c r="C23" i="10" l="1"/>
  <c r="D9" i="11"/>
  <c r="F33" i="11"/>
  <c r="D34" i="11" l="1"/>
  <c r="F34" i="11" s="1"/>
  <c r="F21" i="11"/>
  <c r="F22" i="11"/>
  <c r="F23" i="11"/>
  <c r="F25" i="11"/>
  <c r="F26" i="11"/>
  <c r="F30" i="11" l="1"/>
  <c r="F20" i="11"/>
  <c r="F19" i="11"/>
  <c r="F31" i="11" l="1"/>
  <c r="C19" i="10" s="1"/>
  <c r="F4" i="11" l="1"/>
  <c r="F5" i="11"/>
  <c r="F8" i="11"/>
  <c r="F10" i="11"/>
  <c r="F9" i="11" l="1"/>
  <c r="F11" i="11"/>
  <c r="F7" i="11"/>
  <c r="C18" i="10" l="1"/>
  <c r="C17" i="10" s="1"/>
  <c r="C27" i="10" l="1"/>
  <c r="C28" i="10" s="1"/>
  <c r="C29" i="10" l="1"/>
  <c r="C30" i="10" s="1"/>
</calcChain>
</file>

<file path=xl/sharedStrings.xml><?xml version="1.0" encoding="utf-8"?>
<sst xmlns="http://schemas.openxmlformats.org/spreadsheetml/2006/main" count="803" uniqueCount="234">
  <si>
    <t>ks</t>
  </si>
  <si>
    <t>název</t>
  </si>
  <si>
    <t>823-1   Plochy a úpravy území</t>
  </si>
  <si>
    <t>Práce</t>
  </si>
  <si>
    <t>CELKEM SADOVÉ ÚPRAVY</t>
  </si>
  <si>
    <t>Cena celkem bez DPH</t>
  </si>
  <si>
    <t>21%DPH</t>
  </si>
  <si>
    <t>Cena celkem vč. 21%DPH</t>
  </si>
  <si>
    <t>Rekapitulace sadových úprav</t>
  </si>
  <si>
    <t xml:space="preserve">Práce /montáž/  </t>
  </si>
  <si>
    <t>p.č.</t>
  </si>
  <si>
    <t>m.j.</t>
  </si>
  <si>
    <t>množ.</t>
  </si>
  <si>
    <t>cena celk. /Kč/</t>
  </si>
  <si>
    <r>
      <t>m</t>
    </r>
    <r>
      <rPr>
        <vertAlign val="superscript"/>
        <sz val="8"/>
        <rFont val="Arial Narrow"/>
        <family val="2"/>
        <charset val="238"/>
      </rPr>
      <t>2</t>
    </r>
  </si>
  <si>
    <t xml:space="preserve">        </t>
  </si>
  <si>
    <t>185 85-1121</t>
  </si>
  <si>
    <r>
      <t>m</t>
    </r>
    <r>
      <rPr>
        <vertAlign val="superscript"/>
        <sz val="8"/>
        <rFont val="Arial Narrow"/>
        <family val="2"/>
        <charset val="238"/>
      </rPr>
      <t>3</t>
    </r>
  </si>
  <si>
    <t>185 85-1129</t>
  </si>
  <si>
    <r>
      <t xml:space="preserve">Příplatek </t>
    </r>
    <r>
      <rPr>
        <sz val="8"/>
        <rFont val="Arial Narrow"/>
        <family val="2"/>
        <charset val="238"/>
      </rPr>
      <t>k ceně za každých i započatých</t>
    </r>
    <r>
      <rPr>
        <b/>
        <sz val="8"/>
        <rFont val="Arial Narrow"/>
        <family val="2"/>
        <charset val="238"/>
      </rPr>
      <t xml:space="preserve"> 1000m (celkem dalších 2000m)</t>
    </r>
  </si>
  <si>
    <t>R - položka</t>
  </si>
  <si>
    <t>Práce celkem</t>
  </si>
  <si>
    <t>Specifikace materiálu /dodávka/  - v ceně jsou zahrnuty náklady na pořízení, dopravu, příp. meziskladování</t>
  </si>
  <si>
    <t>Výsadbový materiál celkem</t>
  </si>
  <si>
    <t>OSTATNÍ MATERIÁL</t>
  </si>
  <si>
    <t>Ostatní materiál celkem</t>
  </si>
  <si>
    <t>Specifikace celkem</t>
  </si>
  <si>
    <t>Ocelová skoba ve tvaru U ke kotvení mulčovací textilie, délky 15cm (5ks/m2)</t>
  </si>
  <si>
    <t>t</t>
  </si>
  <si>
    <r>
      <t>Výsadba květin hrnkovaných přes 80 do 120mm</t>
    </r>
    <r>
      <rPr>
        <sz val="8"/>
        <rFont val="Arial Narrow"/>
        <family val="2"/>
        <charset val="238"/>
      </rPr>
      <t xml:space="preserve"> do předem připravené půdy se zalitím</t>
    </r>
  </si>
  <si>
    <t>183 21-1322</t>
  </si>
  <si>
    <t>184 91-1151</t>
  </si>
  <si>
    <t>184 91-1311</t>
  </si>
  <si>
    <t>cena/j. /Kč/</t>
  </si>
  <si>
    <r>
      <t xml:space="preserve">Dovoz vody </t>
    </r>
    <r>
      <rPr>
        <sz val="8"/>
        <rFont val="Arial Narrow"/>
        <family val="2"/>
        <charset val="238"/>
      </rPr>
      <t xml:space="preserve">pro zálivku rostlin na vzdálenost </t>
    </r>
    <r>
      <rPr>
        <b/>
        <sz val="8"/>
        <rFont val="Arial Narrow"/>
        <family val="2"/>
        <charset val="238"/>
      </rPr>
      <t xml:space="preserve">do 1000m 30l/m2 </t>
    </r>
    <r>
      <rPr>
        <sz val="8"/>
        <rFont val="Arial Narrow"/>
        <family val="2"/>
        <charset val="238"/>
      </rPr>
      <t>rozděleno do dvou zálivek</t>
    </r>
  </si>
  <si>
    <r>
      <t xml:space="preserve">Položení mulč. textilie </t>
    </r>
    <r>
      <rPr>
        <sz val="8"/>
        <rFont val="Arial Narrow"/>
        <family val="2"/>
        <charset val="238"/>
      </rPr>
      <t>kolem vys. rostlin</t>
    </r>
    <r>
      <rPr>
        <b/>
        <sz val="8"/>
        <rFont val="Arial Narrow"/>
        <family val="2"/>
        <charset val="238"/>
      </rPr>
      <t xml:space="preserve"> </t>
    </r>
    <r>
      <rPr>
        <i/>
        <sz val="8"/>
        <rFont val="Arial Narrow"/>
        <family val="2"/>
        <charset val="238"/>
      </rPr>
      <t>v rov. nebo</t>
    </r>
    <r>
      <rPr>
        <b/>
        <sz val="8"/>
        <rFont val="Arial Narrow"/>
        <family val="2"/>
        <charset val="238"/>
      </rPr>
      <t xml:space="preserve"> </t>
    </r>
    <r>
      <rPr>
        <i/>
        <sz val="8"/>
        <rFont val="Arial Narrow"/>
        <family val="2"/>
        <charset val="238"/>
      </rPr>
      <t xml:space="preserve">sv. do 1:5 </t>
    </r>
    <r>
      <rPr>
        <sz val="8"/>
        <rFont val="Arial Narrow"/>
        <family val="2"/>
        <charset val="238"/>
      </rPr>
      <t xml:space="preserve">včetně </t>
    </r>
    <r>
      <rPr>
        <b/>
        <sz val="8"/>
        <rFont val="Arial Narrow"/>
        <family val="2"/>
        <charset val="238"/>
      </rPr>
      <t>kotvení skobami</t>
    </r>
  </si>
  <si>
    <t>Specifikace dřevin a pomocného materiálu</t>
  </si>
  <si>
    <t>Drcené kameni fr. 8/16mm, vrstva 5cm</t>
  </si>
  <si>
    <r>
      <t xml:space="preserve">Mulčování záhonů drc. kamenivem </t>
    </r>
    <r>
      <rPr>
        <sz val="8"/>
        <rFont val="Arial Narrow"/>
        <family val="2"/>
        <charset val="238"/>
      </rPr>
      <t xml:space="preserve">s př. nalož. odpadu na dopr. prostředek, s odvozem na vzdál. do 20km a se složením, </t>
    </r>
    <r>
      <rPr>
        <b/>
        <sz val="8"/>
        <rFont val="Arial Narrow"/>
        <family val="2"/>
        <charset val="238"/>
      </rPr>
      <t xml:space="preserve">při tl. </t>
    </r>
    <r>
      <rPr>
        <sz val="8"/>
        <rFont val="Arial Narrow"/>
        <family val="2"/>
        <charset val="238"/>
      </rPr>
      <t>mulče od 20</t>
    </r>
    <r>
      <rPr>
        <b/>
        <sz val="8"/>
        <rFont val="Arial Narrow"/>
        <family val="2"/>
        <charset val="238"/>
      </rPr>
      <t xml:space="preserve"> do 50mm,</t>
    </r>
    <r>
      <rPr>
        <i/>
        <sz val="8"/>
        <rFont val="Arial Narrow"/>
        <family val="2"/>
        <charset val="238"/>
      </rPr>
      <t xml:space="preserve"> v rov. nebo na svahu do 1:5 </t>
    </r>
  </si>
  <si>
    <t>Artemisia ludoviciana 'Silver Queen' - K9</t>
  </si>
  <si>
    <t>Echinacea purpurea 'Alba' - K9</t>
  </si>
  <si>
    <t>Echinacea purpurea 'Magnus' - K9</t>
  </si>
  <si>
    <t>Lavandula x intermedia 'Grosso' - K9</t>
  </si>
  <si>
    <t>Salvia x superba (nemorosa) 'Blaukönigin' - K9</t>
  </si>
  <si>
    <t>Andropogon scoparius 'Prairie Blues' - K9</t>
  </si>
  <si>
    <t xml:space="preserve">Trvalky a traviny, kont. min. 9x9x10cm </t>
  </si>
  <si>
    <t>Mulčovaní textilie, včetně rezervy na překrytí a prořez x koeficient 1,2</t>
  </si>
  <si>
    <t>Půdní kondicioner 0,02kg/jamka (např. Terracottem)</t>
  </si>
  <si>
    <t>kg</t>
  </si>
  <si>
    <r>
      <t>Promísení půdy</t>
    </r>
    <r>
      <rPr>
        <sz val="8"/>
        <rFont val="Arial Narrow"/>
        <family val="2"/>
        <charset val="238"/>
      </rPr>
      <t xml:space="preserve"> z jamky a kompostu s kondicionerem</t>
    </r>
  </si>
  <si>
    <t>183 11-1213</t>
  </si>
  <si>
    <t>181 11-1111</t>
  </si>
  <si>
    <t xml:space="preserve">Střih keře při výsadbě </t>
  </si>
  <si>
    <t>184 10-2110</t>
  </si>
  <si>
    <r>
      <t xml:space="preserve">Výsadba dřevin s balem </t>
    </r>
    <r>
      <rPr>
        <sz val="8"/>
        <rFont val="Arial Narrow"/>
        <family val="2"/>
        <charset val="238"/>
      </rPr>
      <t>do předem vyhloubené jamky se zalitím</t>
    </r>
    <r>
      <rPr>
        <i/>
        <sz val="8"/>
        <rFont val="Arial Narrow"/>
        <family val="2"/>
        <charset val="238"/>
      </rPr>
      <t xml:space="preserve"> v rov. nebo svahu do 1:5</t>
    </r>
    <r>
      <rPr>
        <sz val="8"/>
        <rFont val="Arial Narrow"/>
        <family val="2"/>
        <charset val="238"/>
      </rPr>
      <t xml:space="preserve"> </t>
    </r>
    <r>
      <rPr>
        <b/>
        <sz val="8"/>
        <rFont val="Arial Narrow"/>
        <family val="2"/>
        <charset val="238"/>
      </rPr>
      <t>při prům. balu 100mm</t>
    </r>
  </si>
  <si>
    <r>
      <t xml:space="preserve">Ceny prací dle </t>
    </r>
    <r>
      <rPr>
        <b/>
        <sz val="8"/>
        <rFont val="Arial Narrow"/>
        <family val="2"/>
        <charset val="238"/>
      </rPr>
      <t>Katalogu popisů a směrných cen stavebních prací</t>
    </r>
    <r>
      <rPr>
        <sz val="8"/>
        <rFont val="Arial Narrow"/>
        <family val="2"/>
        <charset val="238"/>
      </rPr>
      <t xml:space="preserve"> </t>
    </r>
    <r>
      <rPr>
        <b/>
        <sz val="8"/>
        <rFont val="Arial Narrow"/>
        <family val="2"/>
        <charset val="238"/>
      </rPr>
      <t>2017</t>
    </r>
    <r>
      <rPr>
        <sz val="8"/>
        <rFont val="Arial Narrow"/>
        <family val="2"/>
        <charset val="238"/>
      </rPr>
      <t>, ceny materiálu dle průměrných cen významných tuzemských dodavatelů, náklady na dopravu, popř. meziskladování materiálu jsou v ceně obsaženy. Ceny obsahují i skládkovné odpadu.</t>
    </r>
  </si>
  <si>
    <t xml:space="preserve">Ing. Jarmila Hrůzová </t>
  </si>
  <si>
    <t xml:space="preserve"> Akce:</t>
  </si>
  <si>
    <t>Vilémov 292, 582 83 VILÉMOV</t>
  </si>
  <si>
    <t xml:space="preserve"> Město Kolín</t>
  </si>
  <si>
    <t>autorizovaný architekt pro obor</t>
  </si>
  <si>
    <t xml:space="preserve"> Karlovo náměstí 78, 280 12 Kolín 1</t>
  </si>
  <si>
    <t xml:space="preserve"> Katastrální území:</t>
  </si>
  <si>
    <t xml:space="preserve"> Kolín</t>
  </si>
  <si>
    <t xml:space="preserve"> Datum:</t>
  </si>
  <si>
    <t>Číslo paré:</t>
  </si>
  <si>
    <t>IČO: 14783240</t>
  </si>
  <si>
    <t>mob.: +420 776 198 133</t>
  </si>
  <si>
    <t xml:space="preserve"> Zpracoval:</t>
  </si>
  <si>
    <t xml:space="preserve"> Ing. Jarmila Hrůzová</t>
  </si>
  <si>
    <t xml:space="preserve"> Obsah:</t>
  </si>
  <si>
    <t>SADOVNICKÉ ÚPRAVY</t>
  </si>
  <si>
    <t>800-1   Zemní práce</t>
  </si>
  <si>
    <t>Příprava místa pro výsadby</t>
  </si>
  <si>
    <t>111 21-2215</t>
  </si>
  <si>
    <t>111 21-2325</t>
  </si>
  <si>
    <t>R-položka</t>
  </si>
  <si>
    <t>Vytyčení Ing. sítí ve středové ploše, tj. vodovod, kanalizace, O2 a VO</t>
  </si>
  <si>
    <t>komplet</t>
  </si>
  <si>
    <t>184 80-2111</t>
  </si>
  <si>
    <r>
      <rPr>
        <b/>
        <sz val="8"/>
        <rFont val="Arial Narrow"/>
        <family val="2"/>
        <charset val="238"/>
      </rPr>
      <t xml:space="preserve">Odstranění křovin a stromů od 100 do 500 m2, </t>
    </r>
    <r>
      <rPr>
        <sz val="8"/>
        <rFont val="Arial Narrow"/>
        <family val="2"/>
        <charset val="238"/>
      </rPr>
      <t>o průměru kmene /krčku/ do 100 mm</t>
    </r>
    <r>
      <rPr>
        <b/>
        <sz val="8"/>
        <rFont val="Arial Narrow"/>
        <family val="2"/>
        <charset val="238"/>
      </rPr>
      <t xml:space="preserve"> výšky do 1 m</t>
    </r>
    <r>
      <rPr>
        <sz val="8"/>
        <rFont val="Arial Narrow"/>
        <family val="2"/>
        <charset val="238"/>
      </rPr>
      <t xml:space="preserve"> s odkl. vytěžené dř. hmoty na vzdálenost do 50m, se složením na hromady, nebo s nalož. na dopravní prostř </t>
    </r>
    <r>
      <rPr>
        <b/>
        <sz val="8"/>
        <rFont val="Arial Narrow"/>
        <family val="2"/>
        <charset val="238"/>
      </rPr>
      <t>s odstraněním pařezu</t>
    </r>
    <r>
      <rPr>
        <sz val="8"/>
        <rFont val="Arial Narrow"/>
        <family val="2"/>
        <charset val="238"/>
      </rPr>
      <t xml:space="preserve"> </t>
    </r>
    <r>
      <rPr>
        <i/>
        <sz val="8"/>
        <rFont val="Arial Narrow"/>
        <family val="2"/>
        <charset val="238"/>
      </rPr>
      <t>v rov. nebo na svahu do 1:5 plochy jednotl. do 100 m2 (sřed)</t>
    </r>
  </si>
  <si>
    <r>
      <rPr>
        <b/>
        <sz val="8"/>
        <rFont val="Arial Narrow"/>
        <family val="2"/>
        <charset val="238"/>
      </rPr>
      <t xml:space="preserve">Odstranění křovin a stromů od 100 do 500 m2, </t>
    </r>
    <r>
      <rPr>
        <sz val="8"/>
        <rFont val="Arial Narrow"/>
        <family val="2"/>
        <charset val="238"/>
      </rPr>
      <t>o průměru kmene /krčku/ do 100 mm</t>
    </r>
    <r>
      <rPr>
        <b/>
        <sz val="8"/>
        <rFont val="Arial Narrow"/>
        <family val="2"/>
        <charset val="238"/>
      </rPr>
      <t xml:space="preserve"> výšky nad 1 m</t>
    </r>
    <r>
      <rPr>
        <sz val="8"/>
        <rFont val="Arial Narrow"/>
        <family val="2"/>
        <charset val="238"/>
      </rPr>
      <t xml:space="preserve"> s odkl. vytěžené dř. hmoty na vzdálenost do 50m, se složením na hromady, nebo s nalož. na dopravní prostř </t>
    </r>
    <r>
      <rPr>
        <b/>
        <sz val="8"/>
        <rFont val="Arial Narrow"/>
        <family val="2"/>
        <charset val="238"/>
      </rPr>
      <t>s odstraněním pařezu</t>
    </r>
    <r>
      <rPr>
        <sz val="8"/>
        <rFont val="Arial Narrow"/>
        <family val="2"/>
        <charset val="238"/>
      </rPr>
      <t xml:space="preserve"> </t>
    </r>
    <r>
      <rPr>
        <i/>
        <sz val="8"/>
        <rFont val="Arial Narrow"/>
        <family val="2"/>
        <charset val="238"/>
      </rPr>
      <t>v rov. nebo na svahu do 1:5 plochy jednotl. do 100 m2 (střed)</t>
    </r>
  </si>
  <si>
    <r>
      <t xml:space="preserve">Odstranění vrstvy původní zeminy tl. do 50mm, včetně ruderál. bylinného porostu nebo trávníku, </t>
    </r>
    <r>
      <rPr>
        <sz val="8"/>
        <rFont val="Arial Narrow"/>
        <family val="2"/>
        <charset val="238"/>
      </rPr>
      <t>v jakékoliv ploše, s naložením na dopravní prostředek (ostatní plochy)</t>
    </r>
  </si>
  <si>
    <r>
      <t xml:space="preserve">Příprava půdy pro výsadby a založení trávníku, </t>
    </r>
    <r>
      <rPr>
        <sz val="8"/>
        <rFont val="Arial Narrow"/>
        <family val="2"/>
        <charset val="238"/>
      </rPr>
      <t xml:space="preserve">tj. zpracování půdy rotavátorem (rytím a nakopáním), vláčením 2x (hrabáním) + plošné urovnání - předpokládá se 90% strojové práce a 10% ruční  (celá středová plocha) </t>
    </r>
    <r>
      <rPr>
        <i/>
        <sz val="8"/>
        <rFont val="Arial Narrow"/>
        <family val="2"/>
        <charset val="238"/>
      </rPr>
      <t xml:space="preserve">v rov. nebo svahu do 1:5 </t>
    </r>
    <r>
      <rPr>
        <sz val="8"/>
        <rFont val="Arial Narrow"/>
        <family val="2"/>
        <charset val="238"/>
      </rPr>
      <t>včetně naložení a odvozu odpadu do 5 km se složením na vykázané místo</t>
    </r>
  </si>
  <si>
    <r>
      <t xml:space="preserve">Plošná úprava terénu v zem. 1 </t>
    </r>
    <r>
      <rPr>
        <sz val="8"/>
        <rFont val="Arial Narrow"/>
        <family val="2"/>
        <charset val="238"/>
      </rPr>
      <t xml:space="preserve">až </t>
    </r>
    <r>
      <rPr>
        <b/>
        <sz val="8"/>
        <rFont val="Arial Narrow"/>
        <family val="2"/>
        <charset val="238"/>
      </rPr>
      <t xml:space="preserve">4 </t>
    </r>
    <r>
      <rPr>
        <sz val="8"/>
        <rFont val="Arial Narrow"/>
        <family val="2"/>
        <charset val="238"/>
      </rPr>
      <t xml:space="preserve">s urovnáním povrchu bez dopl. ornice souvislé pl. do 500m2 při nerovnostech od +-50 do +-100 </t>
    </r>
    <r>
      <rPr>
        <i/>
        <sz val="8"/>
        <rFont val="Arial Narrow"/>
        <family val="2"/>
        <charset val="238"/>
      </rPr>
      <t>v rov. nebo svahu do 1:5 (střed)</t>
    </r>
  </si>
  <si>
    <t>Voda pro zálivku (cena vodné + stočné Kolín 2017)</t>
  </si>
  <si>
    <t>Caryopteris x clandonensis - ořechoplodec křížený</t>
  </si>
  <si>
    <t>Perovskia atriplicifolia 'Blue Spire' - perovskie lebedolistá</t>
  </si>
  <si>
    <t>Spiraea cinerea Grefsheim - tavolník popelavý</t>
  </si>
  <si>
    <t>(ve výměře položení textilie a mulčování je zahrnuto i mulčování stromů)</t>
  </si>
  <si>
    <t>KOLÍN VELKÝ KRUHOVÝ OBJEZD</t>
  </si>
  <si>
    <t>Zadavetel:</t>
  </si>
  <si>
    <t>krajinářská arch. č.a. 685</t>
  </si>
  <si>
    <t xml:space="preserve"> IV. 2017</t>
  </si>
  <si>
    <t xml:space="preserve"> Stupeň zpracování:</t>
  </si>
  <si>
    <t xml:space="preserve"> Prováděcí dokumentace</t>
  </si>
  <si>
    <r>
      <t xml:space="preserve">Chemické odplevelení půdy před výsadbou </t>
    </r>
    <r>
      <rPr>
        <sz val="8"/>
        <rFont val="Arial Narrow"/>
        <family val="2"/>
        <charset val="238"/>
      </rPr>
      <t xml:space="preserve">o výměře jednotl. pl. </t>
    </r>
    <r>
      <rPr>
        <b/>
        <sz val="8"/>
        <rFont val="Arial Narrow"/>
        <family val="2"/>
        <charset val="238"/>
      </rPr>
      <t>přes 20 m2</t>
    </r>
    <r>
      <rPr>
        <sz val="8"/>
        <rFont val="Arial Narrow"/>
        <family val="2"/>
        <charset val="238"/>
      </rPr>
      <t xml:space="preserve"> </t>
    </r>
    <r>
      <rPr>
        <i/>
        <sz val="8"/>
        <rFont val="Arial Narrow"/>
        <family val="2"/>
        <charset val="238"/>
      </rPr>
      <t xml:space="preserve">v rov. nebo svahu do 1:5 </t>
    </r>
    <r>
      <rPr>
        <b/>
        <i/>
        <sz val="8"/>
        <rFont val="Arial Narrow"/>
        <family val="2"/>
        <charset val="238"/>
      </rPr>
      <t>postřikem</t>
    </r>
    <r>
      <rPr>
        <i/>
        <sz val="8"/>
        <rFont val="Arial Narrow"/>
        <family val="2"/>
        <charset val="238"/>
      </rPr>
      <t xml:space="preserve"> (střed + ostatní plochy)</t>
    </r>
  </si>
  <si>
    <r>
      <t xml:space="preserve">Vodorovné přemístění odstraňované zeminy </t>
    </r>
    <r>
      <rPr>
        <sz val="8"/>
        <rFont val="Arial Narrow"/>
        <family val="2"/>
        <charset val="238"/>
      </rPr>
      <t xml:space="preserve">(z ostatních ploch) na vzdálenost </t>
    </r>
    <r>
      <rPr>
        <b/>
        <sz val="8"/>
        <rFont val="Arial Narrow"/>
        <family val="2"/>
        <charset val="238"/>
      </rPr>
      <t xml:space="preserve">do 100 m </t>
    </r>
    <r>
      <rPr>
        <sz val="8"/>
        <rFont val="Arial Narrow"/>
        <family val="2"/>
        <charset val="238"/>
      </rPr>
      <t>včetně složení a rozprostření ve středové ploše</t>
    </r>
  </si>
  <si>
    <t>Příprava místa pro výsadby - středová plocha a ostatní plochy</t>
  </si>
  <si>
    <t>Listnaté keře, kont. 40-60 cm, 2 l a více pokud není uvedeno jinak</t>
  </si>
  <si>
    <t>Physocarpus opulifolius Diabolo - tavola kalinolistá 60-80 cm, 3 l a více</t>
  </si>
  <si>
    <t>184 10-2111</t>
  </si>
  <si>
    <r>
      <t xml:space="preserve">Výsadba dřevin s balem </t>
    </r>
    <r>
      <rPr>
        <sz val="8"/>
        <rFont val="Arial Narrow"/>
        <family val="2"/>
        <charset val="238"/>
      </rPr>
      <t>do předem vyhloubené jamky se zalitím</t>
    </r>
    <r>
      <rPr>
        <i/>
        <sz val="8"/>
        <rFont val="Arial Narrow"/>
        <family val="2"/>
        <charset val="238"/>
      </rPr>
      <t xml:space="preserve"> v rov. nebo svahu do 1:5</t>
    </r>
    <r>
      <rPr>
        <sz val="8"/>
        <rFont val="Arial Narrow"/>
        <family val="2"/>
        <charset val="238"/>
      </rPr>
      <t xml:space="preserve"> </t>
    </r>
    <r>
      <rPr>
        <b/>
        <sz val="8"/>
        <rFont val="Arial Narrow"/>
        <family val="2"/>
        <charset val="238"/>
      </rPr>
      <t>při prům. balu od 100 do 200mm</t>
    </r>
  </si>
  <si>
    <t>184 91-1421</t>
  </si>
  <si>
    <t>Kompostová zemina v dávce 5 l /rostlina</t>
  </si>
  <si>
    <t>Mulčovovací kůra vrstva 80 mm</t>
  </si>
  <si>
    <r>
      <t xml:space="preserve">Dovoz vody </t>
    </r>
    <r>
      <rPr>
        <sz val="8"/>
        <rFont val="Arial Narrow"/>
        <family val="2"/>
        <charset val="238"/>
      </rPr>
      <t xml:space="preserve">pro zálivku rostlin na vzdálenost </t>
    </r>
    <r>
      <rPr>
        <b/>
        <sz val="8"/>
        <rFont val="Arial Narrow"/>
        <family val="2"/>
        <charset val="238"/>
      </rPr>
      <t xml:space="preserve">do 1000 m 20 l/ks, </t>
    </r>
    <r>
      <rPr>
        <sz val="8"/>
        <rFont val="Arial Narrow"/>
        <family val="2"/>
        <charset val="238"/>
      </rPr>
      <t>rozděleno do dvou zálivek</t>
    </r>
  </si>
  <si>
    <r>
      <t xml:space="preserve">Příplatek </t>
    </r>
    <r>
      <rPr>
        <sz val="8"/>
        <rFont val="Arial Narrow"/>
        <family val="2"/>
        <charset val="238"/>
      </rPr>
      <t>k ceně za každých i započatých</t>
    </r>
    <r>
      <rPr>
        <b/>
        <sz val="8"/>
        <rFont val="Arial Narrow"/>
        <family val="2"/>
        <charset val="238"/>
      </rPr>
      <t xml:space="preserve"> 1000 m (celkem dalších 2000 m)</t>
    </r>
  </si>
  <si>
    <r>
      <t>Hloubení jamek</t>
    </r>
    <r>
      <rPr>
        <sz val="8"/>
        <rFont val="Arial Narrow"/>
        <family val="2"/>
        <charset val="238"/>
      </rPr>
      <t xml:space="preserve"> pro vysazování rostlin v hornině 1 až 4</t>
    </r>
    <r>
      <rPr>
        <b/>
        <sz val="8"/>
        <rFont val="Arial Narrow"/>
        <family val="2"/>
        <charset val="238"/>
      </rPr>
      <t xml:space="preserve"> s výměnou půdy 50%,</t>
    </r>
    <r>
      <rPr>
        <sz val="8"/>
        <rFont val="Arial Narrow"/>
        <family val="2"/>
        <charset val="238"/>
      </rPr>
      <t xml:space="preserve"> s případným naložením přebytečných výkopků na dopr. prostředek, s odvozem na vzdál. do 20km a se složením, </t>
    </r>
    <r>
      <rPr>
        <i/>
        <sz val="8"/>
        <rFont val="Arial Narrow"/>
        <family val="2"/>
        <charset val="238"/>
      </rPr>
      <t xml:space="preserve">v rov. nebo svahu do 1:5 </t>
    </r>
    <r>
      <rPr>
        <b/>
        <sz val="8"/>
        <rFont val="Arial Narrow"/>
        <family val="2"/>
        <charset val="238"/>
      </rPr>
      <t>objemu od 0,005 do 0,01 m</t>
    </r>
    <r>
      <rPr>
        <b/>
        <vertAlign val="superscript"/>
        <sz val="8"/>
        <rFont val="Arial Narrow"/>
        <family val="2"/>
        <charset val="238"/>
      </rPr>
      <t>3</t>
    </r>
  </si>
  <si>
    <t>183 11-1212</t>
  </si>
  <si>
    <t>Výsadba listnatých keřů středová plocha, mulčování keřů včetně výměry kolem stromů</t>
  </si>
  <si>
    <r>
      <t>Hloubení jamek</t>
    </r>
    <r>
      <rPr>
        <sz val="8"/>
        <rFont val="Arial Narrow"/>
        <family val="2"/>
        <charset val="238"/>
      </rPr>
      <t xml:space="preserve"> pro vysazování rostlin v hornině 1 až 4</t>
    </r>
    <r>
      <rPr>
        <b/>
        <sz val="8"/>
        <rFont val="Arial Narrow"/>
        <family val="2"/>
        <charset val="238"/>
      </rPr>
      <t xml:space="preserve"> s výměnou půdy 50%,</t>
    </r>
    <r>
      <rPr>
        <sz val="8"/>
        <rFont val="Arial Narrow"/>
        <family val="2"/>
        <charset val="238"/>
      </rPr>
      <t xml:space="preserve"> s případným naložením přebytečných výkopků na dopr. prostředek, s odvozem na vzdál. do 20km a se složením, v rov. nebo svahu 1:5</t>
    </r>
    <r>
      <rPr>
        <i/>
        <sz val="8"/>
        <rFont val="Arial Narrow"/>
        <family val="2"/>
        <charset val="238"/>
      </rPr>
      <t xml:space="preserve"> </t>
    </r>
    <r>
      <rPr>
        <b/>
        <sz val="8"/>
        <rFont val="Arial Narrow"/>
        <family val="2"/>
        <charset val="238"/>
      </rPr>
      <t>objemu od 0,002 do 0,005m</t>
    </r>
    <r>
      <rPr>
        <b/>
        <vertAlign val="superscript"/>
        <sz val="8"/>
        <rFont val="Arial Narrow"/>
        <family val="2"/>
        <charset val="238"/>
      </rPr>
      <t>3</t>
    </r>
  </si>
  <si>
    <t>Sedum telephium 'Surrender Red' - rozchodník</t>
  </si>
  <si>
    <t>Veronica longifolia 'Pink Shades' - rozrazil</t>
  </si>
  <si>
    <t>Výsadba trvalek a travin, vtroušeně keře - středová plocha</t>
  </si>
  <si>
    <t xml:space="preserve">Listnaté keře, kont. 40-60 cm, 2 l </t>
  </si>
  <si>
    <t>Kompostová zemina v dávce 2 l/rostlina</t>
  </si>
  <si>
    <t>Půdní kondicioner 0,01 kg/jamka (např. Terracottem)</t>
  </si>
  <si>
    <t>Výsadba listnatých alejových stromů, (mulčování textílií a kůrou je vykázáno u keřů)</t>
  </si>
  <si>
    <t>183 10-1215</t>
  </si>
  <si>
    <t>184 10-2115</t>
  </si>
  <si>
    <t xml:space="preserve">Řez stromů při výsadbě </t>
  </si>
  <si>
    <r>
      <t xml:space="preserve">Hloubení jamek pro vysazování rostlin v hornině 1 až 4 s výměnou půdy na 50%, </t>
    </r>
    <r>
      <rPr>
        <sz val="8"/>
        <rFont val="Arial Narrow"/>
        <family val="2"/>
      </rPr>
      <t xml:space="preserve">s případným naložením přebytečných výkopků na dopr. prostředek, s odvozem na vzdál. do 20km a se složením, v rov. nebo svahu do 1:5 </t>
    </r>
    <r>
      <rPr>
        <b/>
        <sz val="8"/>
        <rFont val="Arial Narrow"/>
        <family val="2"/>
      </rPr>
      <t>objemu přes 0,4 do 1m3</t>
    </r>
  </si>
  <si>
    <r>
      <t xml:space="preserve">Výsadba dřevin s balem </t>
    </r>
    <r>
      <rPr>
        <sz val="8"/>
        <rFont val="Arial Narrow"/>
        <family val="2"/>
      </rPr>
      <t xml:space="preserve">do předem vyhloubené jamky se zalitím </t>
    </r>
    <r>
      <rPr>
        <i/>
        <sz val="8"/>
        <rFont val="Arial Narrow"/>
        <family val="2"/>
      </rPr>
      <t>v rovině nebo na svahu do 1:5</t>
    </r>
    <r>
      <rPr>
        <sz val="8"/>
        <rFont val="Arial Narrow"/>
        <family val="2"/>
      </rPr>
      <t xml:space="preserve"> </t>
    </r>
    <r>
      <rPr>
        <b/>
        <sz val="8"/>
        <rFont val="Arial Narrow"/>
        <family val="2"/>
      </rPr>
      <t>při prům. balu přes 500 do 600mm</t>
    </r>
  </si>
  <si>
    <t>LISTNATÉ STROMY ALEJOVÉ, obvod km. 14-16, bal 500-600mm</t>
  </si>
  <si>
    <t>Acer campestre Elsrijk - javor babyka</t>
  </si>
  <si>
    <t>m3</t>
  </si>
  <si>
    <t>Kůl frézovaný se špicí 7/250</t>
  </si>
  <si>
    <t>Příčka 6/60, 3ks/strom</t>
  </si>
  <si>
    <t>Úvazek plochý š. 3cm, 3m/strom</t>
  </si>
  <si>
    <t>m</t>
  </si>
  <si>
    <t>Juta k ovinu kmene š.20cm, 3m/strom</t>
  </si>
  <si>
    <t>Kompostová zemina v dávce 100 l /rostlina</t>
  </si>
  <si>
    <t>Půdní kondicioner 0,5 kg/jamka (např. Terracottem)</t>
  </si>
  <si>
    <r>
      <t xml:space="preserve">Dovoz vody </t>
    </r>
    <r>
      <rPr>
        <sz val="8"/>
        <rFont val="Arial Narrow"/>
        <family val="2"/>
        <charset val="238"/>
      </rPr>
      <t xml:space="preserve">pro zálivku rostlin na vzdálenost </t>
    </r>
    <r>
      <rPr>
        <b/>
        <sz val="8"/>
        <rFont val="Arial Narrow"/>
        <family val="2"/>
        <charset val="238"/>
      </rPr>
      <t xml:space="preserve">do 1000 m 100 l/ks, </t>
    </r>
    <r>
      <rPr>
        <sz val="8"/>
        <rFont val="Arial Narrow"/>
        <family val="2"/>
        <charset val="238"/>
      </rPr>
      <t>rozděleno do dvou zálivek</t>
    </r>
  </si>
  <si>
    <t>náklady na realizaci 1m2 plochy</t>
  </si>
  <si>
    <t>celková řešená plocha</t>
  </si>
  <si>
    <t>středová plocha keře a stromy</t>
  </si>
  <si>
    <t>středová plocha trvalky, traviny, sol. keře</t>
  </si>
  <si>
    <t>středová plocha trávník</t>
  </si>
  <si>
    <t>ostatní plochy</t>
  </si>
  <si>
    <t>Výsadba alejových stromů středová plocha</t>
  </si>
  <si>
    <t>Výsadba listnatých keřů středová plocha</t>
  </si>
  <si>
    <t>Výsadba trvalek a okrasných travin středová plocha</t>
  </si>
  <si>
    <t>Založení trávníku parkového výsevem středová plocha</t>
  </si>
  <si>
    <t>Specifikace rostlin a pomocného materiálu</t>
  </si>
  <si>
    <t>Specifikace materiálu</t>
  </si>
  <si>
    <t>Výsadba listnatých nízkých keřů ostatní plochy</t>
  </si>
  <si>
    <t>Spiraea betulifolia - tavolník březolistý</t>
  </si>
  <si>
    <t>Spiraea japonica Albiflora - tavolník japonský</t>
  </si>
  <si>
    <t>Spiraea japonica Little Princess - tavolník japonský</t>
  </si>
  <si>
    <t>Spiraea japonica Shirobana - tavolník japonský</t>
  </si>
  <si>
    <t>Listnaté keře, kont. 2 l, 20-30 cm pokud není uvedeno jinak</t>
  </si>
  <si>
    <t>Deutzia gracilis - trojpuk něžný - 30-40 cm</t>
  </si>
  <si>
    <t>Caryopteris clandonensis Kew Blue - ořechoplodec klandonský 30-40 cm</t>
  </si>
  <si>
    <t>Spiraea bumalda Anthony Waterer - tavolník nízký 30-40 cm</t>
  </si>
  <si>
    <r>
      <t xml:space="preserve">Vodorovné přemístění </t>
    </r>
    <r>
      <rPr>
        <sz val="8"/>
        <rFont val="Arial Narrow"/>
        <family val="2"/>
        <charset val="238"/>
      </rPr>
      <t>smýcených křovin na skládku</t>
    </r>
    <r>
      <rPr>
        <b/>
        <sz val="8"/>
        <rFont val="Arial Narrow"/>
        <family val="2"/>
        <charset val="238"/>
      </rPr>
      <t xml:space="preserve"> </t>
    </r>
    <r>
      <rPr>
        <sz val="8"/>
        <rFont val="Arial Narrow"/>
        <family val="2"/>
        <charset val="238"/>
      </rPr>
      <t>včetně složení na vykázané místo do vzd. 22 km</t>
    </r>
  </si>
  <si>
    <r>
      <t xml:space="preserve">Skládkovné za biologicky rozložitelný odpad </t>
    </r>
    <r>
      <rPr>
        <sz val="8"/>
        <rFont val="Arial Narrow"/>
        <family val="2"/>
        <charset val="238"/>
      </rPr>
      <t>včetně poplatku za vážení</t>
    </r>
  </si>
  <si>
    <t>Travní směs parková 20 g/m2</t>
  </si>
  <si>
    <t>Plné kombinované hnojivo, např. NPK</t>
  </si>
  <si>
    <t>185 80-2113</t>
  </si>
  <si>
    <r>
      <t xml:space="preserve">Hnojení půdy nebo trávníku </t>
    </r>
    <r>
      <rPr>
        <i/>
        <sz val="8"/>
        <rFont val="Arial Narrow"/>
        <family val="2"/>
        <charset val="238"/>
      </rPr>
      <t>v rovině a svahu do 1:5</t>
    </r>
    <r>
      <rPr>
        <b/>
        <sz val="8"/>
        <rFont val="Arial Narrow"/>
        <family val="2"/>
      </rPr>
      <t xml:space="preserve"> umělým hnojivem na široko</t>
    </r>
  </si>
  <si>
    <t>m2</t>
  </si>
  <si>
    <r>
      <t>Založení trávníku parkového výsevem,</t>
    </r>
    <r>
      <rPr>
        <sz val="8"/>
        <rFont val="Arial Narrow"/>
        <family val="2"/>
        <charset val="238"/>
      </rPr>
      <t xml:space="preserve"> plochy do 1000m²</t>
    </r>
    <r>
      <rPr>
        <b/>
        <sz val="8"/>
        <rFont val="Arial Narrow"/>
        <family val="2"/>
        <charset val="238"/>
      </rPr>
      <t xml:space="preserve">,  </t>
    </r>
    <r>
      <rPr>
        <i/>
        <sz val="8"/>
        <rFont val="Arial Narrow"/>
        <family val="2"/>
        <charset val="238"/>
      </rPr>
      <t>v rovině nebo na svahu do 1:5</t>
    </r>
    <r>
      <rPr>
        <b/>
        <sz val="8"/>
        <rFont val="Arial Narrow"/>
        <family val="2"/>
        <charset val="238"/>
      </rPr>
      <t xml:space="preserve"> </t>
    </r>
    <r>
      <rPr>
        <sz val="8"/>
        <rFont val="Arial Narrow"/>
        <family val="2"/>
        <charset val="238"/>
      </rPr>
      <t xml:space="preserve">s pokosením, naložením a odvozem odpadu do 20km a se složením </t>
    </r>
  </si>
  <si>
    <t>181 41-1131</t>
  </si>
  <si>
    <t>(rozhraní povrchů: mulč kůrový - mulč štěrkový, mulč kůrový - trávník, mulč štěrkový - trávník)</t>
  </si>
  <si>
    <r>
      <t>Osazení neviditelného obrubníku plastového,</t>
    </r>
    <r>
      <rPr>
        <sz val="8"/>
        <rFont val="Arial Narrow"/>
        <family val="2"/>
        <charset val="238"/>
      </rPr>
      <t xml:space="preserve"> fixace hřeby</t>
    </r>
  </si>
  <si>
    <t>Plastové hřebíky na kotvení (3 ks/m)</t>
  </si>
  <si>
    <t>Plastový "ztracený" obrubník, např. Guttagarden 60 (x 1,05 na prořez)</t>
  </si>
  <si>
    <r>
      <t>Vodorovné přemístění celkem odpadu ze sadových prací</t>
    </r>
    <r>
      <rPr>
        <sz val="8"/>
        <rFont val="Arial Narrow"/>
        <family val="2"/>
        <charset val="238"/>
      </rPr>
      <t xml:space="preserve"> do vzd. 22 km (mimo odstraňované keře)</t>
    </r>
  </si>
  <si>
    <r>
      <t xml:space="preserve">Skládkovné za odpad zemina - kameny, </t>
    </r>
    <r>
      <rPr>
        <sz val="8"/>
        <rFont val="Arial Narrow"/>
        <family val="2"/>
        <charset val="238"/>
      </rPr>
      <t>včetně poplatku za vážení</t>
    </r>
  </si>
  <si>
    <t>dodávka</t>
  </si>
  <si>
    <t>l</t>
  </si>
  <si>
    <t>Totální herbicid s arboricidním účinkem, např. Roundup bioaktiv</t>
  </si>
  <si>
    <r>
      <t xml:space="preserve">Mulčování vysazených rostlin mulč. kůrou </t>
    </r>
    <r>
      <rPr>
        <sz val="8"/>
        <rFont val="Arial Narrow"/>
        <family val="2"/>
        <charset val="238"/>
      </rPr>
      <t xml:space="preserve">s př. nalož. odpadu na dopr. prostředek, s odvozem na vzdál. do 20 km a se složením, </t>
    </r>
    <r>
      <rPr>
        <b/>
        <sz val="8"/>
        <rFont val="Arial Narrow"/>
        <family val="2"/>
        <charset val="238"/>
      </rPr>
      <t xml:space="preserve">při tl. </t>
    </r>
    <r>
      <rPr>
        <sz val="8"/>
        <rFont val="Arial Narrow"/>
        <family val="2"/>
        <charset val="238"/>
      </rPr>
      <t xml:space="preserve">mulče 80 </t>
    </r>
    <r>
      <rPr>
        <b/>
        <sz val="8"/>
        <rFont val="Arial Narrow"/>
        <family val="2"/>
        <charset val="238"/>
      </rPr>
      <t>mm v neslehnutém stavu,</t>
    </r>
    <r>
      <rPr>
        <i/>
        <sz val="8"/>
        <rFont val="Arial Narrow"/>
        <family val="2"/>
        <charset val="238"/>
      </rPr>
      <t xml:space="preserve"> v rov. nebo na svahu do 1:5 </t>
    </r>
  </si>
  <si>
    <t>Založení trávníku parkového výsevem na předem připravené půdě</t>
  </si>
  <si>
    <t>184 21-5133</t>
  </si>
  <si>
    <t>184 21-5412</t>
  </si>
  <si>
    <r>
      <t xml:space="preserve">Zhotovení závlahové mísy u solit. dřevin </t>
    </r>
    <r>
      <rPr>
        <sz val="8"/>
        <rFont val="Arial Narrow"/>
        <family val="2"/>
      </rPr>
      <t>v rov nebo svahu do 1:5, o prům. mísy do 1m</t>
    </r>
  </si>
  <si>
    <t>184 50-1121</t>
  </si>
  <si>
    <r>
      <t xml:space="preserve">Zhotovení obalu kmenu jutovým pásem </t>
    </r>
    <r>
      <rPr>
        <sz val="8"/>
        <rFont val="Arial Narrow"/>
        <family val="2"/>
      </rPr>
      <t>v rov nebo svahu do 1:5, v jedné vrstvě</t>
    </r>
  </si>
  <si>
    <r>
      <t xml:space="preserve">Ukotvení dřeviny </t>
    </r>
    <r>
      <rPr>
        <sz val="8"/>
        <rFont val="Arial Narrow"/>
        <family val="2"/>
      </rPr>
      <t xml:space="preserve">třemi a více kůly, </t>
    </r>
    <r>
      <rPr>
        <b/>
        <sz val="8"/>
        <rFont val="Arial Narrow"/>
        <family val="2"/>
      </rPr>
      <t xml:space="preserve"> </t>
    </r>
    <r>
      <rPr>
        <sz val="8"/>
        <rFont val="Arial Narrow"/>
        <family val="2"/>
      </rPr>
      <t>při prům.</t>
    </r>
    <r>
      <rPr>
        <b/>
        <sz val="8"/>
        <rFont val="Arial Narrow"/>
        <family val="2"/>
      </rPr>
      <t xml:space="preserve"> </t>
    </r>
    <r>
      <rPr>
        <sz val="8"/>
        <rFont val="Arial Narrow"/>
        <family val="2"/>
      </rPr>
      <t>kůlů</t>
    </r>
    <r>
      <rPr>
        <b/>
        <sz val="8"/>
        <rFont val="Arial Narrow"/>
        <family val="2"/>
      </rPr>
      <t xml:space="preserve"> do 100mm </t>
    </r>
    <r>
      <rPr>
        <sz val="8"/>
        <rFont val="Arial Narrow"/>
        <family val="2"/>
      </rPr>
      <t>při délce kůlů</t>
    </r>
    <r>
      <rPr>
        <b/>
        <sz val="8"/>
        <rFont val="Arial Narrow"/>
        <family val="2"/>
      </rPr>
      <t xml:space="preserve"> přes 2 do 3m </t>
    </r>
  </si>
  <si>
    <r>
      <t xml:space="preserve">Dovoz vody </t>
    </r>
    <r>
      <rPr>
        <sz val="8"/>
        <rFont val="Arial Narrow"/>
        <family val="2"/>
        <charset val="238"/>
      </rPr>
      <t xml:space="preserve">pro zálivku rostlin na vzdálenost </t>
    </r>
    <r>
      <rPr>
        <b/>
        <sz val="8"/>
        <rFont val="Arial Narrow"/>
        <family val="2"/>
        <charset val="238"/>
      </rPr>
      <t>do 1000 m 15 l/m2 2x</t>
    </r>
  </si>
  <si>
    <t>185 80-4312</t>
  </si>
  <si>
    <r>
      <t xml:space="preserve">Zalití rostlin </t>
    </r>
    <r>
      <rPr>
        <sz val="8"/>
        <rFont val="Arial Narrow"/>
        <family val="2"/>
        <charset val="238"/>
      </rPr>
      <t xml:space="preserve">vodou plochy jednotlivě </t>
    </r>
    <r>
      <rPr>
        <b/>
        <sz val="8"/>
        <rFont val="Arial Narrow"/>
        <family val="2"/>
        <charset val="238"/>
      </rPr>
      <t>nad 20 m2</t>
    </r>
  </si>
  <si>
    <t>Rekapitulace následné údržby</t>
  </si>
  <si>
    <t>První vegetační období</t>
  </si>
  <si>
    <t>Druhé vegetační období</t>
  </si>
  <si>
    <t>Třetí vegetační období</t>
  </si>
  <si>
    <t>CELKEM ÚDRŽBA</t>
  </si>
  <si>
    <t>Následná údržba první vegetační období</t>
  </si>
  <si>
    <t>četnost prací v roce</t>
  </si>
  <si>
    <t>cena/jedn /Kč/</t>
  </si>
  <si>
    <t>Alejové stromy</t>
  </si>
  <si>
    <t>Celkem</t>
  </si>
  <si>
    <r>
      <t>Kontrola úvazků a kůlů</t>
    </r>
    <r>
      <rPr>
        <sz val="8"/>
        <rFont val="Arial Narrow"/>
        <family val="2"/>
        <charset val="238"/>
      </rPr>
      <t xml:space="preserve"> vč. případné výměny poškozených kůlů</t>
    </r>
  </si>
  <si>
    <t>Keře ve středové ploše</t>
  </si>
  <si>
    <r>
      <t xml:space="preserve">Odplevelení a úprava kořenové mísy </t>
    </r>
    <r>
      <rPr>
        <sz val="8"/>
        <rFont val="Arial Narrow"/>
        <family val="2"/>
        <charset val="238"/>
      </rPr>
      <t>včetně doplnění mulče a případného znovuukotvení textilie</t>
    </r>
  </si>
  <si>
    <t>Ceny jsou včetně naložení, odvozu, složení a poplatků skládkovného za případný odpad a obsahují i specifikace potřebných materiálů</t>
  </si>
  <si>
    <r>
      <t xml:space="preserve">Odplevelení a urovnání kůry, </t>
    </r>
    <r>
      <rPr>
        <sz val="8"/>
        <rFont val="Arial Narrow"/>
        <family val="2"/>
        <charset val="238"/>
      </rPr>
      <t>včetně doplnění mulče a případného znovuukotvení textilie</t>
    </r>
  </si>
  <si>
    <r>
      <t xml:space="preserve">Udržovací a zdravotní řez </t>
    </r>
    <r>
      <rPr>
        <sz val="8"/>
        <rFont val="Arial Narrow"/>
        <family val="2"/>
        <charset val="238"/>
      </rPr>
      <t>stromů</t>
    </r>
    <r>
      <rPr>
        <b/>
        <sz val="8"/>
        <rFont val="Arial Narrow"/>
        <family val="2"/>
        <charset val="238"/>
      </rPr>
      <t xml:space="preserve"> </t>
    </r>
    <r>
      <rPr>
        <sz val="8"/>
        <rFont val="Arial Narrow"/>
        <family val="2"/>
        <charset val="238"/>
      </rPr>
      <t>(pokud bude nutné tak i výchovný řez podporující tvar stromu s průběžným kmenem)</t>
    </r>
  </si>
  <si>
    <t>Zdravotní řez keřů</t>
  </si>
  <si>
    <r>
      <t xml:space="preserve">Zalití rostlin vč. dovozu a ceny vody - </t>
    </r>
    <r>
      <rPr>
        <sz val="8"/>
        <rFont val="Arial Narrow"/>
        <family val="2"/>
        <charset val="238"/>
      </rPr>
      <t>20 l/keř</t>
    </r>
  </si>
  <si>
    <r>
      <t xml:space="preserve">Zalití rostlin vč. dovozu a ceny vody - </t>
    </r>
    <r>
      <rPr>
        <sz val="8"/>
        <rFont val="Arial Narrow"/>
        <family val="2"/>
        <charset val="238"/>
      </rPr>
      <t>80l/strom</t>
    </r>
  </si>
  <si>
    <r>
      <t xml:space="preserve">Nahrazení rostlin při předpokládaném 2% úhynu, </t>
    </r>
    <r>
      <rPr>
        <sz val="8"/>
        <rFont val="Arial Narrow"/>
        <family val="2"/>
        <charset val="238"/>
      </rPr>
      <t>tj. odstranění uhynulé rostliny, hloubení jamky, výsadba rostliny (včetně specifikace této), zálivka (včetně dovozu a ceny vody), znovuukotvení textílie a urovnání kůry</t>
    </r>
  </si>
  <si>
    <t>Drobné keře v ostatních plochách</t>
  </si>
  <si>
    <r>
      <t>Zalití rostlin vč. dovozu a ceny vody - 15</t>
    </r>
    <r>
      <rPr>
        <sz val="8"/>
        <rFont val="Arial Narrow"/>
        <family val="2"/>
        <charset val="238"/>
      </rPr>
      <t xml:space="preserve"> l/m2</t>
    </r>
  </si>
  <si>
    <r>
      <t xml:space="preserve">Odplevelení a urovnání kameniva, </t>
    </r>
    <r>
      <rPr>
        <sz val="8"/>
        <rFont val="Arial Narrow"/>
        <family val="2"/>
        <charset val="238"/>
      </rPr>
      <t>včetně případného znovuukotvení textilie</t>
    </r>
  </si>
  <si>
    <t>Trvalky a okrasné traviny ve středové ploše</t>
  </si>
  <si>
    <t>Odříznutí odkvetlých a odumřelých částí rostliny</t>
  </si>
  <si>
    <t>Následná údržba první vegetační období celkem</t>
  </si>
  <si>
    <t>Následná údržba druhé vegetační období celkem</t>
  </si>
  <si>
    <t>Následná údržba druhé vegetační období</t>
  </si>
  <si>
    <t>Následná údržba třetí vegetační období celkem</t>
  </si>
  <si>
    <r>
      <rPr>
        <sz val="8"/>
        <rFont val="Arial Narrow"/>
        <family val="2"/>
        <charset val="238"/>
      </rPr>
      <t>Na konci vegetace</t>
    </r>
    <r>
      <rPr>
        <b/>
        <sz val="8"/>
        <rFont val="Arial Narrow"/>
        <family val="2"/>
        <charset val="238"/>
      </rPr>
      <t xml:space="preserve"> odstranění kůlů a ovinu kmene</t>
    </r>
  </si>
  <si>
    <t>Následná údržba třetí vegetační období</t>
  </si>
  <si>
    <t>Ošetření založených úprav vč. zálivky v období od založení do konce veget. období</t>
  </si>
  <si>
    <t>Zalití rostlin vč. dovozu a ceny vody - strom - 100 l/ks</t>
  </si>
  <si>
    <t>Ošetření založených výsadeb</t>
  </si>
  <si>
    <r>
      <t xml:space="preserve">Zalití rostlin vč. dovozu a ceny vody - </t>
    </r>
    <r>
      <rPr>
        <sz val="8"/>
        <rFont val="Arial Narrow"/>
        <family val="2"/>
        <charset val="238"/>
      </rPr>
      <t>15 l/m2 (drobné keře, trvalky)</t>
    </r>
  </si>
  <si>
    <r>
      <t xml:space="preserve">Zalití rostlin vč. dovozu a ceny vody - </t>
    </r>
    <r>
      <rPr>
        <sz val="8"/>
        <rFont val="Arial Narrow"/>
        <family val="2"/>
        <charset val="238"/>
      </rPr>
      <t>20 l/keř (keře ve středové ploše)</t>
    </r>
  </si>
  <si>
    <t>četnost prací</t>
  </si>
  <si>
    <r>
      <t xml:space="preserve">Zalití trávníku - </t>
    </r>
    <r>
      <rPr>
        <sz val="8"/>
        <rFont val="Arial Narrow"/>
        <family val="2"/>
        <charset val="238"/>
      </rPr>
      <t>15 l/m2</t>
    </r>
  </si>
  <si>
    <t>185 80-3111</t>
  </si>
  <si>
    <t>Ošetření trávníku jednorázově</t>
  </si>
  <si>
    <t>Ošetření vysázených rostlin jednorázově</t>
  </si>
  <si>
    <t>položky přenesené z listů</t>
  </si>
  <si>
    <t>Výkaz výměr</t>
  </si>
  <si>
    <t>3 VÝKAZ VÝMĚR</t>
  </si>
  <si>
    <t>Trávník</t>
  </si>
  <si>
    <t>111 15-1121</t>
  </si>
  <si>
    <r>
      <t xml:space="preserve">Pokosení trávníku parkového </t>
    </r>
    <r>
      <rPr>
        <i/>
        <sz val="8"/>
        <rFont val="Arial Narrow"/>
        <family val="2"/>
        <charset val="238"/>
      </rPr>
      <t>v rovině nebo na svahu do 1:5</t>
    </r>
    <r>
      <rPr>
        <b/>
        <sz val="8"/>
        <rFont val="Arial Narrow"/>
        <family val="2"/>
        <charset val="238"/>
      </rPr>
      <t xml:space="preserve"> </t>
    </r>
    <r>
      <rPr>
        <sz val="8"/>
        <rFont val="Arial Narrow"/>
        <family val="2"/>
        <charset val="238"/>
      </rPr>
      <t xml:space="preserve">s shrabáním, naložením a odvozem odpadu do 20km a se složením </t>
    </r>
  </si>
  <si>
    <r>
      <t xml:space="preserve">Hnojení půdy nebo trávníku </t>
    </r>
    <r>
      <rPr>
        <i/>
        <sz val="8"/>
        <rFont val="Arial Narrow"/>
        <family val="2"/>
        <charset val="238"/>
      </rPr>
      <t>v rovině a svahu do 1:5</t>
    </r>
    <r>
      <rPr>
        <b/>
        <sz val="8"/>
        <rFont val="Arial Narrow"/>
        <family val="2"/>
      </rPr>
      <t xml:space="preserve"> </t>
    </r>
    <r>
      <rPr>
        <sz val="8"/>
        <rFont val="Arial Narrow"/>
        <family val="2"/>
        <charset val="238"/>
      </rPr>
      <t>um. hnojivem na široko</t>
    </r>
  </si>
  <si>
    <t>Dodávka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</si>
</sst>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,##0.0"/>
    <numFmt numFmtId="166" formatCode="0.000"/>
  </numFmts>
  <fonts count="47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238"/>
    </font>
    <font>
      <sz val="10"/>
      <name val="Times New Roman CE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i/>
      <sz val="7"/>
      <name val="Arial Narrow"/>
      <family val="2"/>
      <charset val="238"/>
    </font>
    <font>
      <b/>
      <sz val="8"/>
      <name val="Arial Narrow"/>
      <family val="2"/>
      <charset val="238"/>
    </font>
    <font>
      <sz val="7"/>
      <name val="Arial Narrow"/>
      <family val="2"/>
      <charset val="238"/>
    </font>
    <font>
      <sz val="10"/>
      <color theme="4" tint="-0.249977111117893"/>
      <name val="Arial Narrow"/>
      <family val="2"/>
      <charset val="238"/>
    </font>
    <font>
      <sz val="7"/>
      <color theme="4" tint="-0.249977111117893"/>
      <name val="Arial Narrow"/>
      <family val="2"/>
      <charset val="238"/>
    </font>
    <font>
      <sz val="10"/>
      <name val="Arial"/>
      <family val="2"/>
      <charset val="238"/>
    </font>
    <font>
      <vertAlign val="superscript"/>
      <sz val="8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8"/>
      <name val="Arial Narrow"/>
      <family val="2"/>
    </font>
    <font>
      <b/>
      <sz val="8"/>
      <name val="Arial Narrow"/>
      <family val="2"/>
    </font>
    <font>
      <b/>
      <vertAlign val="superscript"/>
      <sz val="8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</font>
    <font>
      <b/>
      <sz val="11"/>
      <name val="Arial Narrow"/>
      <family val="2"/>
    </font>
    <font>
      <i/>
      <sz val="8"/>
      <name val="Arial Narrow"/>
      <family val="2"/>
    </font>
    <font>
      <b/>
      <sz val="14"/>
      <color rgb="FFFF0000"/>
      <name val="Arial Narrow"/>
      <family val="2"/>
      <charset val="238"/>
    </font>
    <font>
      <b/>
      <sz val="14"/>
      <name val="Arial Narrow"/>
      <family val="2"/>
    </font>
    <font>
      <b/>
      <sz val="15"/>
      <name val="Arial Narrow"/>
      <family val="2"/>
    </font>
    <font>
      <sz val="8"/>
      <color rgb="FF7030A0"/>
      <name val="Arial Narrow"/>
      <family val="2"/>
      <charset val="238"/>
    </font>
    <font>
      <b/>
      <sz val="8"/>
      <color rgb="FF7030A0"/>
      <name val="Arial Narrow"/>
      <family val="2"/>
      <charset val="238"/>
    </font>
    <font>
      <b/>
      <i/>
      <sz val="8"/>
      <name val="Arial Narrow"/>
      <family val="2"/>
      <charset val="238"/>
    </font>
    <font>
      <sz val="7"/>
      <color rgb="FF7030A0"/>
      <name val="Arial Narrow"/>
      <family val="2"/>
      <charset val="238"/>
    </font>
    <font>
      <sz val="10"/>
      <color rgb="FF7030A0"/>
      <name val="Arial Narrow"/>
      <family val="2"/>
      <charset val="238"/>
    </font>
    <font>
      <b/>
      <sz val="26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indexed="57"/>
      <name val="Arial Narrow"/>
      <family val="2"/>
      <charset val="238"/>
    </font>
    <font>
      <b/>
      <sz val="9"/>
      <name val="Arial Narrow"/>
      <family val="2"/>
    </font>
    <font>
      <sz val="9"/>
      <name val="Arial Narrow"/>
      <family val="2"/>
    </font>
    <font>
      <sz val="10"/>
      <color rgb="FFC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/>
    <xf numFmtId="0" fontId="10" fillId="0" borderId="0"/>
    <xf numFmtId="0" fontId="11" fillId="0" borderId="0"/>
    <xf numFmtId="0" fontId="3" fillId="0" borderId="0"/>
    <xf numFmtId="0" fontId="3" fillId="0" borderId="0"/>
    <xf numFmtId="0" fontId="3" fillId="0" borderId="0"/>
    <xf numFmtId="1" fontId="9" fillId="0" borderId="0">
      <alignment horizontal="center" vertical="center"/>
      <protection locked="0"/>
    </xf>
    <xf numFmtId="0" fontId="2" fillId="0" borderId="0"/>
    <xf numFmtId="0" fontId="9" fillId="0" borderId="0"/>
    <xf numFmtId="0" fontId="12" fillId="0" borderId="0"/>
    <xf numFmtId="0" fontId="1" fillId="0" borderId="0"/>
    <xf numFmtId="0" fontId="22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</cellStyleXfs>
  <cellXfs count="363">
    <xf numFmtId="0" fontId="0" fillId="0" borderId="0" xfId="0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4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0" fontId="14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14" fillId="0" borderId="0" xfId="1" applyFont="1" applyBorder="1" applyAlignment="1">
      <alignment vertical="center" wrapText="1"/>
    </xf>
    <xf numFmtId="49" fontId="15" fillId="0" borderId="0" xfId="1" applyNumberFormat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left" vertical="center" wrapText="1"/>
    </xf>
    <xf numFmtId="0" fontId="15" fillId="0" borderId="0" xfId="1" applyFont="1" applyBorder="1" applyAlignment="1">
      <alignment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 vertical="center" wrapText="1"/>
    </xf>
    <xf numFmtId="49" fontId="15" fillId="0" borderId="0" xfId="1" applyNumberFormat="1" applyFont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0" xfId="1" applyNumberFormat="1" applyFont="1" applyAlignment="1">
      <alignment horizontal="center" vertical="center" wrapText="1"/>
    </xf>
    <xf numFmtId="0" fontId="20" fillId="2" borderId="0" xfId="0" applyFont="1" applyFill="1" applyAlignment="1">
      <alignment vertical="center"/>
    </xf>
    <xf numFmtId="0" fontId="20" fillId="2" borderId="0" xfId="0" applyFont="1" applyFill="1" applyAlignment="1">
      <alignment horizontal="center" vertical="center"/>
    </xf>
    <xf numFmtId="4" fontId="20" fillId="2" borderId="0" xfId="0" applyNumberFormat="1" applyFont="1" applyFill="1" applyAlignment="1">
      <alignment vertical="center"/>
    </xf>
    <xf numFmtId="4" fontId="14" fillId="2" borderId="0" xfId="0" applyNumberFormat="1" applyFont="1" applyFill="1" applyAlignment="1">
      <alignment vertical="center"/>
    </xf>
    <xf numFmtId="4" fontId="21" fillId="2" borderId="0" xfId="0" applyNumberFormat="1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4" fontId="16" fillId="2" borderId="8" xfId="0" applyNumberFormat="1" applyFont="1" applyFill="1" applyBorder="1" applyAlignment="1">
      <alignment horizontal="right" vertical="center" wrapText="1"/>
    </xf>
    <xf numFmtId="0" fontId="16" fillId="2" borderId="5" xfId="0" applyFont="1" applyFill="1" applyBorder="1" applyAlignment="1">
      <alignment vertical="center" wrapText="1"/>
    </xf>
    <xf numFmtId="4" fontId="16" fillId="2" borderId="5" xfId="0" applyNumberFormat="1" applyFont="1" applyFill="1" applyBorder="1" applyAlignment="1">
      <alignment horizontal="right" vertical="center" wrapText="1"/>
    </xf>
    <xf numFmtId="0" fontId="16" fillId="2" borderId="10" xfId="0" applyFont="1" applyFill="1" applyBorder="1" applyAlignment="1">
      <alignment vertical="center" wrapText="1"/>
    </xf>
    <xf numFmtId="4" fontId="16" fillId="2" borderId="11" xfId="0" applyNumberFormat="1" applyFont="1" applyFill="1" applyBorder="1" applyAlignment="1">
      <alignment horizontal="right" vertical="center" wrapText="1"/>
    </xf>
    <xf numFmtId="0" fontId="14" fillId="2" borderId="12" xfId="0" applyFont="1" applyFill="1" applyBorder="1" applyAlignment="1">
      <alignment vertical="center" wrapText="1"/>
    </xf>
    <xf numFmtId="4" fontId="14" fillId="2" borderId="13" xfId="0" applyNumberFormat="1" applyFont="1" applyFill="1" applyBorder="1" applyAlignment="1">
      <alignment horizontal="right" vertical="center" wrapText="1"/>
    </xf>
    <xf numFmtId="0" fontId="16" fillId="2" borderId="14" xfId="0" applyFont="1" applyFill="1" applyBorder="1" applyAlignment="1">
      <alignment vertical="center" wrapText="1"/>
    </xf>
    <xf numFmtId="4" fontId="16" fillId="2" borderId="15" xfId="0" applyNumberFormat="1" applyFont="1" applyFill="1" applyBorder="1" applyAlignment="1">
      <alignment horizontal="right" vertical="center" wrapText="1"/>
    </xf>
    <xf numFmtId="0" fontId="16" fillId="2" borderId="16" xfId="0" applyFont="1" applyFill="1" applyBorder="1" applyAlignment="1">
      <alignment vertical="center" wrapText="1"/>
    </xf>
    <xf numFmtId="0" fontId="14" fillId="2" borderId="17" xfId="0" applyFont="1" applyFill="1" applyBorder="1" applyAlignment="1">
      <alignment horizontal="center" vertical="center" wrapText="1"/>
    </xf>
    <xf numFmtId="1" fontId="6" fillId="0" borderId="0" xfId="0" applyNumberFormat="1" applyFont="1" applyBorder="1"/>
    <xf numFmtId="0" fontId="14" fillId="2" borderId="9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>
      <alignment horizontal="center" vertical="center" wrapText="1"/>
    </xf>
    <xf numFmtId="4" fontId="17" fillId="0" borderId="7" xfId="0" applyNumberFormat="1" applyFont="1" applyBorder="1" applyAlignment="1">
      <alignment horizontal="center" vertical="center" wrapText="1"/>
    </xf>
    <xf numFmtId="4" fontId="17" fillId="0" borderId="23" xfId="0" applyNumberFormat="1" applyFont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right" vertical="center"/>
    </xf>
    <xf numFmtId="4" fontId="15" fillId="0" borderId="27" xfId="0" applyNumberFormat="1" applyFont="1" applyFill="1" applyBorder="1" applyAlignment="1">
      <alignment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horizontal="center" vertical="center" wrapText="1"/>
    </xf>
    <xf numFmtId="4" fontId="15" fillId="0" borderId="7" xfId="0" applyNumberFormat="1" applyFont="1" applyFill="1" applyBorder="1" applyAlignment="1">
      <alignment vertical="center" wrapText="1"/>
    </xf>
    <xf numFmtId="4" fontId="15" fillId="0" borderId="23" xfId="0" applyNumberFormat="1" applyFont="1" applyFill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4" fontId="15" fillId="0" borderId="0" xfId="0" applyNumberFormat="1" applyFont="1" applyBorder="1" applyAlignment="1">
      <alignment vertical="center" wrapText="1"/>
    </xf>
    <xf numFmtId="4" fontId="18" fillId="0" borderId="0" xfId="0" applyNumberFormat="1" applyFont="1" applyFill="1" applyBorder="1" applyAlignment="1">
      <alignment vertical="center" wrapText="1"/>
    </xf>
    <xf numFmtId="0" fontId="14" fillId="0" borderId="0" xfId="18" applyFont="1" applyFill="1" applyAlignment="1">
      <alignment vertical="center"/>
    </xf>
    <xf numFmtId="0" fontId="19" fillId="0" borderId="0" xfId="18" applyFont="1" applyFill="1" applyAlignment="1">
      <alignment vertical="center"/>
    </xf>
    <xf numFmtId="0" fontId="17" fillId="0" borderId="22" xfId="18" applyFont="1" applyFill="1" applyBorder="1" applyAlignment="1" applyProtection="1">
      <alignment horizontal="center" vertical="center" wrapText="1"/>
      <protection locked="0"/>
    </xf>
    <xf numFmtId="0" fontId="17" fillId="0" borderId="7" xfId="18" applyFont="1" applyFill="1" applyBorder="1" applyAlignment="1" applyProtection="1">
      <alignment horizontal="left" vertical="center" wrapText="1" indent="1"/>
      <protection locked="0"/>
    </xf>
    <xf numFmtId="49" fontId="17" fillId="0" borderId="7" xfId="18" applyNumberFormat="1" applyFont="1" applyFill="1" applyBorder="1" applyAlignment="1" applyProtection="1">
      <alignment horizontal="center" vertical="center" wrapText="1"/>
      <protection locked="0"/>
    </xf>
    <xf numFmtId="0" fontId="17" fillId="0" borderId="7" xfId="18" applyFont="1" applyFill="1" applyBorder="1" applyAlignment="1">
      <alignment horizontal="center" vertical="center" wrapText="1"/>
    </xf>
    <xf numFmtId="4" fontId="17" fillId="0" borderId="7" xfId="18" applyNumberFormat="1" applyFont="1" applyFill="1" applyBorder="1" applyAlignment="1">
      <alignment horizontal="center" vertical="center" wrapText="1"/>
    </xf>
    <xf numFmtId="4" fontId="17" fillId="0" borderId="23" xfId="18" applyNumberFormat="1" applyFont="1" applyFill="1" applyBorder="1" applyAlignment="1">
      <alignment horizontal="right" vertical="center" wrapText="1"/>
    </xf>
    <xf numFmtId="0" fontId="15" fillId="0" borderId="22" xfId="18" applyFont="1" applyFill="1" applyBorder="1" applyAlignment="1">
      <alignment horizontal="center" vertical="center" wrapText="1"/>
    </xf>
    <xf numFmtId="49" fontId="15" fillId="0" borderId="7" xfId="18" applyNumberFormat="1" applyFont="1" applyFill="1" applyBorder="1" applyAlignment="1">
      <alignment horizontal="center" vertical="center" wrapText="1"/>
    </xf>
    <xf numFmtId="4" fontId="15" fillId="0" borderId="7" xfId="18" applyNumberFormat="1" applyFont="1" applyFill="1" applyBorder="1" applyAlignment="1">
      <alignment horizontal="right" vertical="center" wrapText="1"/>
    </xf>
    <xf numFmtId="4" fontId="15" fillId="0" borderId="23" xfId="18" applyNumberFormat="1" applyFont="1" applyFill="1" applyBorder="1" applyAlignment="1">
      <alignment horizontal="right" vertical="center" wrapText="1"/>
    </xf>
    <xf numFmtId="0" fontId="15" fillId="0" borderId="22" xfId="14" applyFont="1" applyFill="1" applyBorder="1" applyAlignment="1">
      <alignment horizontal="center" vertical="center" wrapText="1"/>
    </xf>
    <xf numFmtId="49" fontId="15" fillId="0" borderId="7" xfId="14" applyNumberFormat="1" applyFont="1" applyFill="1" applyBorder="1" applyAlignment="1">
      <alignment horizontal="center" vertical="center" wrapText="1"/>
    </xf>
    <xf numFmtId="4" fontId="15" fillId="0" borderId="7" xfId="14" applyNumberFormat="1" applyFont="1" applyFill="1" applyBorder="1" applyAlignment="1">
      <alignment horizontal="right" vertical="center" wrapText="1"/>
    </xf>
    <xf numFmtId="0" fontId="15" fillId="0" borderId="24" xfId="18" applyFont="1" applyFill="1" applyBorder="1" applyAlignment="1">
      <alignment vertical="center"/>
    </xf>
    <xf numFmtId="49" fontId="6" fillId="0" borderId="18" xfId="18" applyNumberFormat="1" applyFont="1" applyFill="1" applyBorder="1" applyAlignment="1">
      <alignment horizontal="center" vertical="center"/>
    </xf>
    <xf numFmtId="0" fontId="6" fillId="0" borderId="18" xfId="18" applyFont="1" applyFill="1" applyBorder="1" applyAlignment="1">
      <alignment horizontal="center" vertical="center"/>
    </xf>
    <xf numFmtId="4" fontId="6" fillId="0" borderId="18" xfId="18" applyNumberFormat="1" applyFont="1" applyFill="1" applyBorder="1" applyAlignment="1">
      <alignment horizontal="right" vertical="center"/>
    </xf>
    <xf numFmtId="0" fontId="19" fillId="0" borderId="2" xfId="18" applyFont="1" applyFill="1" applyBorder="1" applyAlignment="1">
      <alignment horizontal="center" vertical="center"/>
    </xf>
    <xf numFmtId="0" fontId="18" fillId="0" borderId="0" xfId="18" applyFont="1" applyFill="1" applyBorder="1" applyAlignment="1">
      <alignment horizontal="left" vertical="center" indent="1"/>
    </xf>
    <xf numFmtId="49" fontId="15" fillId="0" borderId="0" xfId="18" applyNumberFormat="1" applyFont="1" applyFill="1" applyBorder="1" applyAlignment="1">
      <alignment horizontal="center" vertical="center"/>
    </xf>
    <xf numFmtId="0" fontId="15" fillId="0" borderId="0" xfId="18" applyFont="1" applyFill="1" applyBorder="1" applyAlignment="1">
      <alignment horizontal="center" vertical="center"/>
    </xf>
    <xf numFmtId="4" fontId="15" fillId="0" borderId="0" xfId="18" applyNumberFormat="1" applyFont="1" applyFill="1" applyBorder="1" applyAlignment="1">
      <alignment horizontal="right" vertical="center"/>
    </xf>
    <xf numFmtId="4" fontId="18" fillId="0" borderId="3" xfId="18" applyNumberFormat="1" applyFont="1" applyFill="1" applyBorder="1" applyAlignment="1">
      <alignment horizontal="right" vertical="center"/>
    </xf>
    <xf numFmtId="4" fontId="17" fillId="0" borderId="23" xfId="18" applyNumberFormat="1" applyFont="1" applyFill="1" applyBorder="1" applyAlignment="1">
      <alignment horizontal="center" vertical="center" wrapText="1"/>
    </xf>
    <xf numFmtId="0" fontId="15" fillId="0" borderId="22" xfId="18" applyFont="1" applyFill="1" applyBorder="1" applyAlignment="1">
      <alignment horizontal="center" vertical="center"/>
    </xf>
    <xf numFmtId="0" fontId="15" fillId="0" borderId="7" xfId="18" applyFont="1" applyFill="1" applyBorder="1" applyAlignment="1">
      <alignment horizontal="center" vertical="center"/>
    </xf>
    <xf numFmtId="4" fontId="15" fillId="0" borderId="7" xfId="18" applyNumberFormat="1" applyFont="1" applyFill="1" applyBorder="1" applyAlignment="1">
      <alignment horizontal="right" vertical="center"/>
    </xf>
    <xf numFmtId="4" fontId="15" fillId="0" borderId="23" xfId="18" applyNumberFormat="1" applyFont="1" applyFill="1" applyBorder="1" applyAlignment="1">
      <alignment horizontal="right" vertical="center"/>
    </xf>
    <xf numFmtId="0" fontId="15" fillId="0" borderId="22" xfId="18" applyFont="1" applyFill="1" applyBorder="1" applyAlignment="1">
      <alignment vertical="center"/>
    </xf>
    <xf numFmtId="49" fontId="15" fillId="0" borderId="6" xfId="18" applyNumberFormat="1" applyFont="1" applyFill="1" applyBorder="1" applyAlignment="1">
      <alignment horizontal="center" vertical="center"/>
    </xf>
    <xf numFmtId="0" fontId="15" fillId="0" borderId="6" xfId="18" applyFont="1" applyFill="1" applyBorder="1" applyAlignment="1">
      <alignment horizontal="center" vertical="center"/>
    </xf>
    <xf numFmtId="4" fontId="18" fillId="0" borderId="23" xfId="18" applyNumberFormat="1" applyFont="1" applyFill="1" applyBorder="1" applyAlignment="1">
      <alignment horizontal="right" vertical="center"/>
    </xf>
    <xf numFmtId="49" fontId="15" fillId="0" borderId="7" xfId="18" applyNumberFormat="1" applyFont="1" applyFill="1" applyBorder="1" applyAlignment="1">
      <alignment horizontal="center" vertical="center"/>
    </xf>
    <xf numFmtId="0" fontId="19" fillId="0" borderId="24" xfId="18" applyFont="1" applyFill="1" applyBorder="1" applyAlignment="1">
      <alignment horizontal="center" vertical="center"/>
    </xf>
    <xf numFmtId="0" fontId="19" fillId="0" borderId="1" xfId="18" applyFont="1" applyFill="1" applyBorder="1" applyAlignment="1">
      <alignment horizontal="center" vertical="center"/>
    </xf>
    <xf numFmtId="49" fontId="15" fillId="0" borderId="1" xfId="18" applyNumberFormat="1" applyFont="1" applyFill="1" applyBorder="1" applyAlignment="1">
      <alignment horizontal="center" vertical="center"/>
    </xf>
    <xf numFmtId="0" fontId="15" fillId="0" borderId="1" xfId="18" applyFont="1" applyFill="1" applyBorder="1" applyAlignment="1">
      <alignment horizontal="center" vertical="center"/>
    </xf>
    <xf numFmtId="4" fontId="15" fillId="0" borderId="1" xfId="18" applyNumberFormat="1" applyFont="1" applyFill="1" applyBorder="1" applyAlignment="1">
      <alignment horizontal="right" vertical="center"/>
    </xf>
    <xf numFmtId="4" fontId="18" fillId="0" borderId="1" xfId="18" applyNumberFormat="1" applyFont="1" applyFill="1" applyBorder="1" applyAlignment="1">
      <alignment horizontal="right" vertical="center"/>
    </xf>
    <xf numFmtId="0" fontId="18" fillId="0" borderId="7" xfId="18" applyFont="1" applyFill="1" applyBorder="1" applyAlignment="1">
      <alignment vertical="center" wrapText="1"/>
    </xf>
    <xf numFmtId="0" fontId="18" fillId="0" borderId="7" xfId="14" applyFont="1" applyFill="1" applyBorder="1" applyAlignment="1">
      <alignment vertical="center" wrapText="1"/>
    </xf>
    <xf numFmtId="0" fontId="5" fillId="0" borderId="18" xfId="18" applyFont="1" applyFill="1" applyBorder="1" applyAlignment="1">
      <alignment vertical="center"/>
    </xf>
    <xf numFmtId="0" fontId="18" fillId="0" borderId="1" xfId="18" applyFont="1" applyFill="1" applyBorder="1" applyAlignment="1">
      <alignment horizontal="left" vertical="center"/>
    </xf>
    <xf numFmtId="0" fontId="18" fillId="0" borderId="7" xfId="18" applyFont="1" applyFill="1" applyBorder="1" applyAlignment="1" applyProtection="1">
      <alignment vertical="center" wrapText="1"/>
      <protection locked="0"/>
    </xf>
    <xf numFmtId="0" fontId="15" fillId="0" borderId="7" xfId="18" applyFont="1" applyFill="1" applyBorder="1" applyAlignment="1">
      <alignment vertical="center" wrapText="1"/>
    </xf>
    <xf numFmtId="0" fontId="18" fillId="0" borderId="7" xfId="18" applyFont="1" applyFill="1" applyBorder="1" applyAlignment="1">
      <alignment vertical="center"/>
    </xf>
    <xf numFmtId="0" fontId="15" fillId="0" borderId="7" xfId="18" applyFont="1" applyFill="1" applyBorder="1" applyAlignment="1">
      <alignment vertical="center"/>
    </xf>
    <xf numFmtId="4" fontId="15" fillId="2" borderId="7" xfId="18" applyNumberFormat="1" applyFont="1" applyFill="1" applyBorder="1" applyAlignment="1">
      <alignment horizontal="right" vertical="center"/>
    </xf>
    <xf numFmtId="164" fontId="5" fillId="0" borderId="0" xfId="0" applyNumberFormat="1" applyFont="1" applyBorder="1" applyAlignment="1">
      <alignment horizontal="right"/>
    </xf>
    <xf numFmtId="2" fontId="15" fillId="0" borderId="7" xfId="18" applyNumberFormat="1" applyFont="1" applyFill="1" applyBorder="1" applyAlignment="1">
      <alignment horizontal="right" vertical="center" wrapText="1"/>
    </xf>
    <xf numFmtId="2" fontId="15" fillId="0" borderId="7" xfId="0" applyNumberFormat="1" applyFont="1" applyFill="1" applyBorder="1" applyAlignment="1">
      <alignment horizontal="right" vertical="center"/>
    </xf>
    <xf numFmtId="2" fontId="15" fillId="0" borderId="7" xfId="14" applyNumberFormat="1" applyFont="1" applyFill="1" applyBorder="1" applyAlignment="1">
      <alignment horizontal="right" vertical="center" wrapText="1"/>
    </xf>
    <xf numFmtId="2" fontId="15" fillId="2" borderId="7" xfId="18" applyNumberFormat="1" applyFont="1" applyFill="1" applyBorder="1" applyAlignment="1">
      <alignment horizontal="right" vertical="center" wrapText="1"/>
    </xf>
    <xf numFmtId="0" fontId="24" fillId="0" borderId="0" xfId="0" applyFont="1" applyFill="1" applyAlignment="1">
      <alignment horizontal="center" vertical="center"/>
    </xf>
    <xf numFmtId="0" fontId="15" fillId="0" borderId="7" xfId="18" applyFont="1" applyFill="1" applyBorder="1" applyAlignment="1">
      <alignment horizontal="right" vertical="center"/>
    </xf>
    <xf numFmtId="0" fontId="15" fillId="0" borderId="28" xfId="18" applyFont="1" applyFill="1" applyBorder="1" applyAlignment="1">
      <alignment horizontal="right" vertical="center"/>
    </xf>
    <xf numFmtId="0" fontId="15" fillId="0" borderId="18" xfId="18" applyFont="1" applyFill="1" applyBorder="1" applyAlignment="1">
      <alignment horizontal="right" vertical="center"/>
    </xf>
    <xf numFmtId="0" fontId="15" fillId="0" borderId="6" xfId="18" applyFont="1" applyFill="1" applyBorder="1" applyAlignment="1">
      <alignment horizontal="right" vertical="center"/>
    </xf>
    <xf numFmtId="4" fontId="15" fillId="0" borderId="7" xfId="18" applyNumberFormat="1" applyFont="1" applyFill="1" applyBorder="1" applyAlignment="1">
      <alignment vertical="center" wrapText="1"/>
    </xf>
    <xf numFmtId="0" fontId="25" fillId="0" borderId="22" xfId="18" applyFont="1" applyFill="1" applyBorder="1" applyAlignment="1">
      <alignment horizontal="center" vertical="center" wrapText="1"/>
    </xf>
    <xf numFmtId="0" fontId="26" fillId="0" borderId="7" xfId="18" applyFont="1" applyFill="1" applyBorder="1" applyAlignment="1">
      <alignment horizontal="left" vertical="center" wrapText="1"/>
    </xf>
    <xf numFmtId="49" fontId="25" fillId="0" borderId="7" xfId="18" applyNumberFormat="1" applyFont="1" applyFill="1" applyBorder="1" applyAlignment="1">
      <alignment horizontal="center" vertical="center" wrapText="1"/>
    </xf>
    <xf numFmtId="2" fontId="25" fillId="0" borderId="7" xfId="18" applyNumberFormat="1" applyFont="1" applyFill="1" applyBorder="1" applyAlignment="1">
      <alignment vertical="center" wrapText="1"/>
    </xf>
    <xf numFmtId="4" fontId="25" fillId="0" borderId="7" xfId="18" applyNumberFormat="1" applyFont="1" applyFill="1" applyBorder="1" applyAlignment="1">
      <alignment horizontal="right" vertical="center" wrapText="1"/>
    </xf>
    <xf numFmtId="4" fontId="25" fillId="0" borderId="23" xfId="18" applyNumberFormat="1" applyFont="1" applyFill="1" applyBorder="1" applyAlignment="1">
      <alignment horizontal="right" vertical="center" wrapText="1"/>
    </xf>
    <xf numFmtId="2" fontId="15" fillId="0" borderId="6" xfId="0" applyNumberFormat="1" applyFont="1" applyFill="1" applyBorder="1" applyAlignment="1">
      <alignment horizontal="right" vertical="center"/>
    </xf>
    <xf numFmtId="4" fontId="19" fillId="0" borderId="0" xfId="18" applyNumberFormat="1" applyFont="1" applyFill="1" applyAlignment="1">
      <alignment vertical="center"/>
    </xf>
    <xf numFmtId="0" fontId="15" fillId="0" borderId="0" xfId="18" applyFont="1" applyFill="1" applyAlignment="1">
      <alignment vertical="center"/>
    </xf>
    <xf numFmtId="0" fontId="15" fillId="0" borderId="0" xfId="0" applyFont="1" applyAlignment="1">
      <alignment vertical="center"/>
    </xf>
    <xf numFmtId="0" fontId="12" fillId="0" borderId="0" xfId="19"/>
    <xf numFmtId="0" fontId="12" fillId="0" borderId="0" xfId="19" applyBorder="1"/>
    <xf numFmtId="0" fontId="28" fillId="0" borderId="0" xfId="20" applyFont="1" applyAlignment="1">
      <alignment vertical="center"/>
    </xf>
    <xf numFmtId="49" fontId="16" fillId="0" borderId="0" xfId="13" applyNumberFormat="1" applyFont="1" applyAlignment="1">
      <alignment horizontal="left" vertical="center"/>
    </xf>
    <xf numFmtId="0" fontId="29" fillId="3" borderId="0" xfId="21" applyFont="1" applyFill="1" applyBorder="1"/>
    <xf numFmtId="0" fontId="29" fillId="3" borderId="0" xfId="21" applyFont="1" applyFill="1"/>
    <xf numFmtId="0" fontId="29" fillId="3" borderId="0" xfId="21" applyFont="1" applyFill="1" applyAlignment="1">
      <alignment vertical="center"/>
    </xf>
    <xf numFmtId="0" fontId="29" fillId="3" borderId="0" xfId="21" applyFont="1" applyFill="1" applyAlignment="1">
      <alignment horizontal="center"/>
    </xf>
    <xf numFmtId="0" fontId="29" fillId="3" borderId="0" xfId="21" applyFont="1" applyFill="1" applyAlignment="1">
      <alignment horizontal="left"/>
    </xf>
    <xf numFmtId="49" fontId="34" fillId="3" borderId="32" xfId="21" applyNumberFormat="1" applyFont="1" applyFill="1" applyBorder="1" applyAlignment="1">
      <alignment horizontal="left" vertical="top" wrapText="1" indent="3"/>
    </xf>
    <xf numFmtId="49" fontId="34" fillId="3" borderId="0" xfId="21" applyNumberFormat="1" applyFont="1" applyFill="1" applyBorder="1" applyAlignment="1">
      <alignment horizontal="left" vertical="top" wrapText="1" indent="3"/>
    </xf>
    <xf numFmtId="49" fontId="31" fillId="3" borderId="34" xfId="21" applyNumberFormat="1" applyFont="1" applyFill="1" applyBorder="1" applyAlignment="1">
      <alignment vertical="center"/>
    </xf>
    <xf numFmtId="49" fontId="31" fillId="3" borderId="30" xfId="21" applyNumberFormat="1" applyFont="1" applyFill="1" applyBorder="1" applyAlignment="1">
      <alignment vertical="center"/>
    </xf>
    <xf numFmtId="49" fontId="29" fillId="3" borderId="38" xfId="21" applyNumberFormat="1" applyFont="1" applyFill="1" applyBorder="1" applyAlignment="1">
      <alignment vertical="center"/>
    </xf>
    <xf numFmtId="49" fontId="31" fillId="3" borderId="38" xfId="21" applyNumberFormat="1" applyFont="1" applyFill="1" applyBorder="1" applyAlignment="1">
      <alignment horizontal="left" vertical="center"/>
    </xf>
    <xf numFmtId="49" fontId="31" fillId="3" borderId="31" xfId="21" applyNumberFormat="1" applyFont="1" applyFill="1" applyBorder="1" applyAlignment="1">
      <alignment vertical="center"/>
    </xf>
    <xf numFmtId="0" fontId="29" fillId="3" borderId="0" xfId="21" applyFont="1" applyFill="1" applyBorder="1" applyAlignment="1">
      <alignment horizontal="center" vertical="center"/>
    </xf>
    <xf numFmtId="49" fontId="33" fillId="3" borderId="0" xfId="21" applyNumberFormat="1" applyFont="1" applyFill="1" applyBorder="1" applyAlignment="1">
      <alignment vertical="top"/>
    </xf>
    <xf numFmtId="49" fontId="14" fillId="0" borderId="0" xfId="13" applyNumberFormat="1" applyFont="1" applyAlignment="1">
      <alignment horizontal="left" vertical="center"/>
    </xf>
    <xf numFmtId="49" fontId="29" fillId="3" borderId="37" xfId="21" applyNumberFormat="1" applyFont="1" applyFill="1" applyBorder="1" applyAlignment="1">
      <alignment horizontal="left" vertical="center"/>
    </xf>
    <xf numFmtId="0" fontId="18" fillId="0" borderId="0" xfId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8" fillId="0" borderId="0" xfId="18" applyFont="1" applyFill="1" applyAlignment="1">
      <alignment vertical="center"/>
    </xf>
    <xf numFmtId="0" fontId="35" fillId="0" borderId="0" xfId="18" applyFont="1" applyFill="1" applyAlignment="1">
      <alignment vertical="center"/>
    </xf>
    <xf numFmtId="0" fontId="39" fillId="0" borderId="0" xfId="18" applyFont="1" applyFill="1" applyAlignment="1">
      <alignment vertical="center"/>
    </xf>
    <xf numFmtId="0" fontId="38" fillId="0" borderId="2" xfId="18" applyFont="1" applyFill="1" applyBorder="1" applyAlignment="1">
      <alignment horizontal="center" vertical="center"/>
    </xf>
    <xf numFmtId="0" fontId="36" fillId="0" borderId="0" xfId="18" applyFont="1" applyFill="1" applyBorder="1" applyAlignment="1">
      <alignment horizontal="left" vertical="center" indent="1"/>
    </xf>
    <xf numFmtId="49" fontId="35" fillId="0" borderId="0" xfId="18" applyNumberFormat="1" applyFont="1" applyFill="1" applyBorder="1" applyAlignment="1">
      <alignment horizontal="center" vertical="center"/>
    </xf>
    <xf numFmtId="0" fontId="35" fillId="0" borderId="0" xfId="18" applyFont="1" applyFill="1" applyBorder="1" applyAlignment="1">
      <alignment horizontal="center" vertical="center"/>
    </xf>
    <xf numFmtId="4" fontId="35" fillId="0" borderId="0" xfId="18" applyNumberFormat="1" applyFont="1" applyFill="1" applyBorder="1" applyAlignment="1">
      <alignment horizontal="right" vertical="center"/>
    </xf>
    <xf numFmtId="4" fontId="36" fillId="0" borderId="3" xfId="18" applyNumberFormat="1" applyFont="1" applyFill="1" applyBorder="1" applyAlignment="1">
      <alignment horizontal="right" vertical="center"/>
    </xf>
    <xf numFmtId="4" fontId="35" fillId="0" borderId="7" xfId="18" applyNumberFormat="1" applyFont="1" applyFill="1" applyBorder="1" applyAlignment="1">
      <alignment horizontal="right" vertical="center"/>
    </xf>
    <xf numFmtId="0" fontId="35" fillId="0" borderId="22" xfId="18" applyFont="1" applyFill="1" applyBorder="1" applyAlignment="1">
      <alignment vertical="center"/>
    </xf>
    <xf numFmtId="0" fontId="36" fillId="0" borderId="7" xfId="18" applyFont="1" applyFill="1" applyBorder="1" applyAlignment="1">
      <alignment vertical="center"/>
    </xf>
    <xf numFmtId="49" fontId="35" fillId="0" borderId="6" xfId="18" applyNumberFormat="1" applyFont="1" applyFill="1" applyBorder="1" applyAlignment="1">
      <alignment horizontal="center" vertical="center"/>
    </xf>
    <xf numFmtId="4" fontId="36" fillId="0" borderId="23" xfId="18" applyNumberFormat="1" applyFont="1" applyFill="1" applyBorder="1" applyAlignment="1">
      <alignment horizontal="right" vertical="center"/>
    </xf>
    <xf numFmtId="0" fontId="35" fillId="0" borderId="6" xfId="18" applyFont="1" applyFill="1" applyBorder="1" applyAlignment="1">
      <alignment horizontal="center" vertical="center"/>
    </xf>
    <xf numFmtId="49" fontId="34" fillId="3" borderId="33" xfId="21" applyNumberFormat="1" applyFont="1" applyFill="1" applyBorder="1" applyAlignment="1">
      <alignment horizontal="left" vertical="top" wrapText="1" indent="3"/>
    </xf>
    <xf numFmtId="49" fontId="25" fillId="3" borderId="45" xfId="21" applyNumberFormat="1" applyFont="1" applyFill="1" applyBorder="1" applyAlignment="1">
      <alignment horizontal="center"/>
    </xf>
    <xf numFmtId="49" fontId="25" fillId="3" borderId="45" xfId="21" applyNumberFormat="1" applyFont="1" applyFill="1" applyBorder="1" applyAlignment="1">
      <alignment horizontal="center" vertical="center"/>
    </xf>
    <xf numFmtId="49" fontId="31" fillId="3" borderId="41" xfId="21" applyNumberFormat="1" applyFont="1" applyFill="1" applyBorder="1" applyAlignment="1">
      <alignment horizontal="center" vertical="center"/>
    </xf>
    <xf numFmtId="49" fontId="40" fillId="3" borderId="46" xfId="21" applyNumberFormat="1" applyFont="1" applyFill="1" applyBorder="1" applyAlignment="1">
      <alignment vertical="center"/>
    </xf>
    <xf numFmtId="0" fontId="29" fillId="3" borderId="0" xfId="21" applyFont="1" applyFill="1" applyBorder="1" applyAlignment="1">
      <alignment vertical="center"/>
    </xf>
    <xf numFmtId="4" fontId="15" fillId="0" borderId="22" xfId="18" applyNumberFormat="1" applyFont="1" applyFill="1" applyBorder="1" applyAlignment="1">
      <alignment horizontal="center" vertical="center" wrapText="1"/>
    </xf>
    <xf numFmtId="4" fontId="18" fillId="0" borderId="7" xfId="18" applyNumberFormat="1" applyFont="1" applyFill="1" applyBorder="1" applyAlignment="1">
      <alignment vertical="center" wrapText="1"/>
    </xf>
    <xf numFmtId="4" fontId="18" fillId="0" borderId="7" xfId="18" applyNumberFormat="1" applyFont="1" applyFill="1" applyBorder="1" applyAlignment="1">
      <alignment horizontal="left" vertical="center" wrapText="1"/>
    </xf>
    <xf numFmtId="2" fontId="15" fillId="0" borderId="7" xfId="18" applyNumberFormat="1" applyFont="1" applyFill="1" applyBorder="1" applyAlignment="1">
      <alignment vertical="center" wrapText="1"/>
    </xf>
    <xf numFmtId="0" fontId="8" fillId="0" borderId="7" xfId="14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 wrapText="1"/>
    </xf>
    <xf numFmtId="0" fontId="38" fillId="0" borderId="1" xfId="18" applyFont="1" applyFill="1" applyBorder="1" applyAlignment="1">
      <alignment horizontal="center" vertical="center"/>
    </xf>
    <xf numFmtId="0" fontId="36" fillId="0" borderId="1" xfId="18" applyFont="1" applyFill="1" applyBorder="1" applyAlignment="1">
      <alignment horizontal="left" vertical="center"/>
    </xf>
    <xf numFmtId="49" fontId="35" fillId="0" borderId="1" xfId="18" applyNumberFormat="1" applyFont="1" applyFill="1" applyBorder="1" applyAlignment="1">
      <alignment horizontal="center" vertical="center"/>
    </xf>
    <xf numFmtId="0" fontId="35" fillId="0" borderId="1" xfId="18" applyFont="1" applyFill="1" applyBorder="1" applyAlignment="1">
      <alignment horizontal="center" vertical="center"/>
    </xf>
    <xf numFmtId="4" fontId="35" fillId="0" borderId="1" xfId="18" applyNumberFormat="1" applyFont="1" applyFill="1" applyBorder="1" applyAlignment="1">
      <alignment horizontal="right" vertical="center"/>
    </xf>
    <xf numFmtId="4" fontId="36" fillId="0" borderId="1" xfId="18" applyNumberFormat="1" applyFont="1" applyFill="1" applyBorder="1" applyAlignment="1">
      <alignment horizontal="right" vertical="center"/>
    </xf>
    <xf numFmtId="0" fontId="25" fillId="4" borderId="26" xfId="18" applyFont="1" applyFill="1" applyBorder="1" applyAlignment="1">
      <alignment horizontal="center" vertical="center" wrapText="1"/>
    </xf>
    <xf numFmtId="0" fontId="26" fillId="4" borderId="6" xfId="18" applyFont="1" applyFill="1" applyBorder="1" applyAlignment="1">
      <alignment horizontal="left" vertical="center" wrapText="1"/>
    </xf>
    <xf numFmtId="49" fontId="25" fillId="4" borderId="6" xfId="18" applyNumberFormat="1" applyFont="1" applyFill="1" applyBorder="1" applyAlignment="1">
      <alignment horizontal="center" vertical="center" wrapText="1"/>
    </xf>
    <xf numFmtId="4" fontId="25" fillId="4" borderId="6" xfId="18" applyNumberFormat="1" applyFont="1" applyFill="1" applyBorder="1" applyAlignment="1">
      <alignment horizontal="right" vertical="center" wrapText="1"/>
    </xf>
    <xf numFmtId="4" fontId="25" fillId="4" borderId="27" xfId="18" applyNumberFormat="1" applyFont="1" applyFill="1" applyBorder="1" applyAlignment="1">
      <alignment horizontal="right" vertical="center" wrapText="1"/>
    </xf>
    <xf numFmtId="0" fontId="29" fillId="4" borderId="0" xfId="18" applyFont="1" applyFill="1" applyAlignment="1">
      <alignment vertical="center"/>
    </xf>
    <xf numFmtId="0" fontId="25" fillId="4" borderId="22" xfId="18" applyFont="1" applyFill="1" applyBorder="1" applyAlignment="1">
      <alignment horizontal="center" vertical="center" wrapText="1"/>
    </xf>
    <xf numFmtId="0" fontId="26" fillId="4" borderId="7" xfId="18" applyFont="1" applyFill="1" applyBorder="1" applyAlignment="1">
      <alignment horizontal="left" vertical="center" wrapText="1"/>
    </xf>
    <xf numFmtId="49" fontId="25" fillId="4" borderId="7" xfId="18" applyNumberFormat="1" applyFont="1" applyFill="1" applyBorder="1" applyAlignment="1">
      <alignment horizontal="center" vertical="center" wrapText="1"/>
    </xf>
    <xf numFmtId="4" fontId="25" fillId="4" borderId="7" xfId="18" applyNumberFormat="1" applyFont="1" applyFill="1" applyBorder="1" applyAlignment="1">
      <alignment horizontal="right" vertical="center" wrapText="1"/>
    </xf>
    <xf numFmtId="4" fontId="25" fillId="4" borderId="23" xfId="18" applyNumberFormat="1" applyFont="1" applyFill="1" applyBorder="1" applyAlignment="1">
      <alignment horizontal="right" vertical="center" wrapText="1"/>
    </xf>
    <xf numFmtId="49" fontId="15" fillId="4" borderId="7" xfId="18" applyNumberFormat="1" applyFont="1" applyFill="1" applyBorder="1" applyAlignment="1">
      <alignment horizontal="center" vertical="center"/>
    </xf>
    <xf numFmtId="4" fontId="15" fillId="4" borderId="7" xfId="18" applyNumberFormat="1" applyFont="1" applyFill="1" applyBorder="1" applyAlignment="1">
      <alignment vertical="center"/>
    </xf>
    <xf numFmtId="4" fontId="15" fillId="4" borderId="7" xfId="18" applyNumberFormat="1" applyFont="1" applyFill="1" applyBorder="1" applyAlignment="1">
      <alignment horizontal="right" vertical="center"/>
    </xf>
    <xf numFmtId="4" fontId="15" fillId="4" borderId="23" xfId="18" applyNumberFormat="1" applyFont="1" applyFill="1" applyBorder="1" applyAlignment="1">
      <alignment horizontal="right" vertical="center"/>
    </xf>
    <xf numFmtId="165" fontId="6" fillId="2" borderId="0" xfId="0" applyNumberFormat="1" applyFont="1" applyFill="1" applyBorder="1" applyAlignment="1">
      <alignment horizontal="center" vertical="center" wrapText="1"/>
    </xf>
    <xf numFmtId="0" fontId="19" fillId="0" borderId="0" xfId="18" applyFont="1" applyFill="1" applyBorder="1" applyAlignment="1">
      <alignment vertical="center"/>
    </xf>
    <xf numFmtId="0" fontId="15" fillId="0" borderId="20" xfId="18" applyFont="1" applyFill="1" applyBorder="1" applyAlignment="1">
      <alignment horizontal="right" vertical="center"/>
    </xf>
    <xf numFmtId="0" fontId="15" fillId="2" borderId="7" xfId="18" applyFont="1" applyFill="1" applyBorder="1" applyAlignment="1">
      <alignment horizontal="left" vertical="center" wrapText="1"/>
    </xf>
    <xf numFmtId="0" fontId="15" fillId="3" borderId="7" xfId="18" applyFont="1" applyFill="1" applyBorder="1" applyAlignment="1">
      <alignment horizontal="left" vertical="center" wrapText="1"/>
    </xf>
    <xf numFmtId="0" fontId="18" fillId="4" borderId="7" xfId="18" applyFont="1" applyFill="1" applyBorder="1" applyAlignment="1">
      <alignment horizontal="left" vertical="center" wrapText="1"/>
    </xf>
    <xf numFmtId="49" fontId="15" fillId="4" borderId="7" xfId="18" applyNumberFormat="1" applyFont="1" applyFill="1" applyBorder="1" applyAlignment="1">
      <alignment horizontal="center" vertical="center" wrapText="1"/>
    </xf>
    <xf numFmtId="4" fontId="15" fillId="4" borderId="7" xfId="18" applyNumberFormat="1" applyFont="1" applyFill="1" applyBorder="1" applyAlignment="1">
      <alignment horizontal="right" vertical="center" wrapText="1"/>
    </xf>
    <xf numFmtId="4" fontId="15" fillId="4" borderId="23" xfId="18" applyNumberFormat="1" applyFont="1" applyFill="1" applyBorder="1" applyAlignment="1">
      <alignment horizontal="right" vertical="center" wrapText="1"/>
    </xf>
    <xf numFmtId="0" fontId="14" fillId="4" borderId="0" xfId="18" applyFont="1" applyFill="1" applyAlignment="1">
      <alignment vertical="center"/>
    </xf>
    <xf numFmtId="3" fontId="5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0" fontId="18" fillId="0" borderId="7" xfId="18" applyFont="1" applyFill="1" applyBorder="1" applyAlignment="1">
      <alignment horizontal="left" vertical="center" wrapText="1"/>
    </xf>
    <xf numFmtId="166" fontId="25" fillId="0" borderId="7" xfId="18" applyNumberFormat="1" applyFont="1" applyFill="1" applyBorder="1" applyAlignment="1">
      <alignment vertical="center" wrapText="1"/>
    </xf>
    <xf numFmtId="0" fontId="15" fillId="0" borderId="51" xfId="18" applyFont="1" applyFill="1" applyBorder="1" applyAlignment="1">
      <alignment horizontal="center" vertical="center" wrapText="1"/>
    </xf>
    <xf numFmtId="0" fontId="18" fillId="0" borderId="28" xfId="18" applyFont="1" applyFill="1" applyBorder="1" applyAlignment="1">
      <alignment vertical="center" wrapText="1"/>
    </xf>
    <xf numFmtId="49" fontId="15" fillId="0" borderId="28" xfId="18" applyNumberFormat="1" applyFont="1" applyFill="1" applyBorder="1" applyAlignment="1">
      <alignment horizontal="center" vertical="center" wrapText="1"/>
    </xf>
    <xf numFmtId="2" fontId="15" fillId="2" borderId="28" xfId="18" applyNumberFormat="1" applyFont="1" applyFill="1" applyBorder="1" applyAlignment="1">
      <alignment horizontal="right" vertical="center" wrapText="1"/>
    </xf>
    <xf numFmtId="4" fontId="15" fillId="0" borderId="28" xfId="18" applyNumberFormat="1" applyFont="1" applyFill="1" applyBorder="1" applyAlignment="1">
      <alignment horizontal="right" vertical="center" wrapText="1"/>
    </xf>
    <xf numFmtId="4" fontId="15" fillId="0" borderId="52" xfId="18" applyNumberFormat="1" applyFont="1" applyFill="1" applyBorder="1" applyAlignment="1">
      <alignment horizontal="right" vertical="center" wrapText="1"/>
    </xf>
    <xf numFmtId="3" fontId="15" fillId="0" borderId="7" xfId="18" applyNumberFormat="1" applyFont="1" applyFill="1" applyBorder="1" applyAlignment="1">
      <alignment horizontal="right" vertical="center"/>
    </xf>
    <xf numFmtId="0" fontId="5" fillId="0" borderId="0" xfId="0" applyFont="1" applyBorder="1"/>
    <xf numFmtId="0" fontId="18" fillId="0" borderId="28" xfId="0" applyFont="1" applyFill="1" applyBorder="1" applyAlignment="1">
      <alignment vertical="center" wrapText="1"/>
    </xf>
    <xf numFmtId="2" fontId="15" fillId="0" borderId="28" xfId="0" applyNumberFormat="1" applyFont="1" applyFill="1" applyBorder="1" applyAlignment="1">
      <alignment horizontal="right" vertical="center"/>
    </xf>
    <xf numFmtId="4" fontId="15" fillId="0" borderId="28" xfId="0" applyNumberFormat="1" applyFont="1" applyFill="1" applyBorder="1" applyAlignment="1">
      <alignment vertical="center" wrapText="1"/>
    </xf>
    <xf numFmtId="4" fontId="15" fillId="0" borderId="52" xfId="0" applyNumberFormat="1" applyFont="1" applyFill="1" applyBorder="1" applyAlignment="1">
      <alignment vertical="center" wrapText="1"/>
    </xf>
    <xf numFmtId="0" fontId="15" fillId="0" borderId="53" xfId="0" applyFont="1" applyBorder="1" applyAlignment="1">
      <alignment horizontal="center" vertical="center" wrapText="1"/>
    </xf>
    <xf numFmtId="0" fontId="5" fillId="0" borderId="54" xfId="0" applyFont="1" applyBorder="1" applyAlignment="1">
      <alignment vertical="center"/>
    </xf>
    <xf numFmtId="0" fontId="6" fillId="0" borderId="54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/>
    </xf>
    <xf numFmtId="4" fontId="6" fillId="0" borderId="54" xfId="0" applyNumberFormat="1" applyFont="1" applyBorder="1" applyAlignment="1">
      <alignment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vertical="center" wrapText="1"/>
    </xf>
    <xf numFmtId="0" fontId="15" fillId="0" borderId="20" xfId="0" applyFont="1" applyFill="1" applyBorder="1" applyAlignment="1">
      <alignment horizontal="center" vertical="center" wrapText="1"/>
    </xf>
    <xf numFmtId="2" fontId="15" fillId="0" borderId="20" xfId="0" applyNumberFormat="1" applyFont="1" applyFill="1" applyBorder="1" applyAlignment="1">
      <alignment horizontal="right" vertical="center"/>
    </xf>
    <xf numFmtId="4" fontId="15" fillId="0" borderId="20" xfId="0" applyNumberFormat="1" applyFont="1" applyFill="1" applyBorder="1" applyAlignment="1">
      <alignment vertical="center" wrapText="1"/>
    </xf>
    <xf numFmtId="4" fontId="15" fillId="0" borderId="21" xfId="0" applyNumberFormat="1" applyFont="1" applyFill="1" applyBorder="1" applyAlignment="1">
      <alignment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vertical="center" wrapText="1"/>
    </xf>
    <xf numFmtId="0" fontId="15" fillId="0" borderId="18" xfId="0" applyFont="1" applyFill="1" applyBorder="1" applyAlignment="1">
      <alignment horizontal="center" vertical="center" wrapText="1"/>
    </xf>
    <xf numFmtId="2" fontId="15" fillId="0" borderId="18" xfId="0" applyNumberFormat="1" applyFont="1" applyFill="1" applyBorder="1" applyAlignment="1">
      <alignment horizontal="right" vertical="center"/>
    </xf>
    <xf numFmtId="4" fontId="15" fillId="0" borderId="18" xfId="0" applyNumberFormat="1" applyFont="1" applyFill="1" applyBorder="1" applyAlignment="1">
      <alignment vertical="center" wrapText="1"/>
    </xf>
    <xf numFmtId="4" fontId="15" fillId="0" borderId="25" xfId="0" applyNumberFormat="1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49" fontId="31" fillId="3" borderId="45" xfId="21" applyNumberFormat="1" applyFont="1" applyFill="1" applyBorder="1" applyAlignment="1">
      <alignment vertical="center"/>
    </xf>
    <xf numFmtId="49" fontId="31" fillId="3" borderId="56" xfId="21" applyNumberFormat="1" applyFont="1" applyFill="1" applyBorder="1" applyAlignment="1">
      <alignment vertical="center"/>
    </xf>
    <xf numFmtId="49" fontId="29" fillId="3" borderId="57" xfId="21" applyNumberFormat="1" applyFont="1" applyFill="1" applyBorder="1" applyAlignment="1">
      <alignment horizontal="left" vertical="center"/>
    </xf>
    <xf numFmtId="49" fontId="29" fillId="3" borderId="4" xfId="21" applyNumberFormat="1" applyFont="1" applyFill="1" applyBorder="1" applyAlignment="1">
      <alignment horizontal="left" vertical="center"/>
    </xf>
    <xf numFmtId="49" fontId="31" fillId="3" borderId="4" xfId="21" applyNumberFormat="1" applyFont="1" applyFill="1" applyBorder="1" applyAlignment="1">
      <alignment horizontal="left" vertical="center"/>
    </xf>
    <xf numFmtId="49" fontId="31" fillId="3" borderId="47" xfId="21" applyNumberFormat="1" applyFont="1" applyFill="1" applyBorder="1" applyAlignment="1">
      <alignment horizontal="center" vertical="center"/>
    </xf>
    <xf numFmtId="49" fontId="31" fillId="3" borderId="47" xfId="21" applyNumberFormat="1" applyFont="1" applyFill="1" applyBorder="1" applyAlignment="1">
      <alignment vertical="center"/>
    </xf>
    <xf numFmtId="0" fontId="25" fillId="4" borderId="6" xfId="18" applyFont="1" applyFill="1" applyBorder="1" applyAlignment="1">
      <alignment horizontal="right" vertical="center" wrapText="1"/>
    </xf>
    <xf numFmtId="0" fontId="25" fillId="4" borderId="7" xfId="18" applyFont="1" applyFill="1" applyBorder="1" applyAlignment="1">
      <alignment horizontal="right" vertical="center" wrapText="1"/>
    </xf>
    <xf numFmtId="0" fontId="15" fillId="4" borderId="7" xfId="18" applyFont="1" applyFill="1" applyBorder="1" applyAlignment="1">
      <alignment horizontal="right" vertical="center" wrapText="1"/>
    </xf>
    <xf numFmtId="0" fontId="25" fillId="0" borderId="7" xfId="18" applyFont="1" applyFill="1" applyBorder="1" applyAlignment="1">
      <alignment horizontal="right" vertical="center" wrapText="1"/>
    </xf>
    <xf numFmtId="2" fontId="14" fillId="2" borderId="0" xfId="0" applyNumberFormat="1" applyFont="1" applyFill="1" applyBorder="1" applyAlignment="1">
      <alignment vertical="center" wrapText="1"/>
    </xf>
    <xf numFmtId="0" fontId="8" fillId="0" borderId="22" xfId="18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2" fontId="15" fillId="2" borderId="0" xfId="0" applyNumberFormat="1" applyFont="1" applyFill="1" applyBorder="1" applyAlignment="1">
      <alignment vertical="center" wrapText="1"/>
    </xf>
    <xf numFmtId="0" fontId="41" fillId="0" borderId="0" xfId="0" applyFont="1" applyFill="1"/>
    <xf numFmtId="0" fontId="42" fillId="0" borderId="0" xfId="0" applyFont="1" applyFill="1"/>
    <xf numFmtId="0" fontId="17" fillId="0" borderId="58" xfId="18" applyFont="1" applyFill="1" applyBorder="1" applyAlignment="1" applyProtection="1">
      <alignment horizontal="center" vertical="center" wrapText="1"/>
      <protection locked="0"/>
    </xf>
    <xf numFmtId="0" fontId="17" fillId="0" borderId="59" xfId="18" applyFont="1" applyFill="1" applyBorder="1" applyAlignment="1" applyProtection="1">
      <alignment horizontal="left" vertical="center" wrapText="1" indent="1"/>
      <protection locked="0"/>
    </xf>
    <xf numFmtId="49" fontId="17" fillId="0" borderId="59" xfId="18" applyNumberFormat="1" applyFont="1" applyFill="1" applyBorder="1" applyAlignment="1" applyProtection="1">
      <alignment horizontal="center" vertical="center" wrapText="1"/>
      <protection locked="0"/>
    </xf>
    <xf numFmtId="1" fontId="17" fillId="0" borderId="59" xfId="18" applyNumberFormat="1" applyFont="1" applyFill="1" applyBorder="1" applyAlignment="1">
      <alignment horizontal="center" vertical="center" wrapText="1"/>
    </xf>
    <xf numFmtId="4" fontId="17" fillId="0" borderId="59" xfId="18" applyNumberFormat="1" applyFont="1" applyFill="1" applyBorder="1" applyAlignment="1">
      <alignment horizontal="center" vertical="center" wrapText="1"/>
    </xf>
    <xf numFmtId="4" fontId="17" fillId="0" borderId="60" xfId="18" applyNumberFormat="1" applyFont="1" applyFill="1" applyBorder="1" applyAlignment="1">
      <alignment horizontal="center" vertical="center" wrapText="1"/>
    </xf>
    <xf numFmtId="0" fontId="43" fillId="0" borderId="0" xfId="18" applyFont="1" applyFill="1" applyAlignment="1">
      <alignment vertical="center"/>
    </xf>
    <xf numFmtId="0" fontId="18" fillId="0" borderId="26" xfId="18" applyFont="1" applyFill="1" applyBorder="1" applyAlignment="1">
      <alignment horizontal="left" vertical="center"/>
    </xf>
    <xf numFmtId="0" fontId="14" fillId="0" borderId="6" xfId="18" applyFont="1" applyFill="1" applyBorder="1" applyAlignment="1">
      <alignment horizontal="left" vertical="center" indent="1"/>
    </xf>
    <xf numFmtId="49" fontId="18" fillId="0" borderId="6" xfId="18" applyNumberFormat="1" applyFont="1" applyFill="1" applyBorder="1" applyAlignment="1" applyProtection="1">
      <alignment horizontal="center" vertical="center" wrapText="1"/>
      <protection locked="0"/>
    </xf>
    <xf numFmtId="1" fontId="18" fillId="0" borderId="6" xfId="18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18" applyNumberFormat="1" applyFont="1" applyFill="1" applyBorder="1" applyAlignment="1">
      <alignment horizontal="center" vertical="center" wrapText="1"/>
    </xf>
    <xf numFmtId="4" fontId="19" fillId="0" borderId="6" xfId="18" applyNumberFormat="1" applyFont="1" applyFill="1" applyBorder="1" applyAlignment="1">
      <alignment horizontal="right" vertical="center"/>
    </xf>
    <xf numFmtId="4" fontId="19" fillId="0" borderId="27" xfId="18" applyNumberFormat="1" applyFont="1" applyFill="1" applyBorder="1" applyAlignment="1">
      <alignment horizontal="right" vertical="center"/>
    </xf>
    <xf numFmtId="0" fontId="15" fillId="4" borderId="22" xfId="18" applyFont="1" applyFill="1" applyBorder="1" applyAlignment="1">
      <alignment horizontal="center" vertical="center" wrapText="1"/>
    </xf>
    <xf numFmtId="0" fontId="18" fillId="4" borderId="7" xfId="18" applyFont="1" applyFill="1" applyBorder="1" applyAlignment="1">
      <alignment vertical="center" wrapText="1"/>
    </xf>
    <xf numFmtId="1" fontId="15" fillId="3" borderId="7" xfId="18" applyNumberFormat="1" applyFont="1" applyFill="1" applyBorder="1" applyAlignment="1">
      <alignment horizontal="center" vertical="center" wrapText="1"/>
    </xf>
    <xf numFmtId="4" fontId="15" fillId="3" borderId="23" xfId="18" applyNumberFormat="1" applyFont="1" applyFill="1" applyBorder="1" applyAlignment="1">
      <alignment horizontal="right" vertical="center" wrapText="1"/>
    </xf>
    <xf numFmtId="0" fontId="15" fillId="3" borderId="22" xfId="18" applyFont="1" applyFill="1" applyBorder="1" applyAlignment="1">
      <alignment horizontal="center" vertical="center" wrapText="1"/>
    </xf>
    <xf numFmtId="0" fontId="18" fillId="3" borderId="7" xfId="18" applyFont="1" applyFill="1" applyBorder="1" applyAlignment="1">
      <alignment vertical="center" wrapText="1"/>
    </xf>
    <xf numFmtId="0" fontId="15" fillId="3" borderId="7" xfId="18" applyFont="1" applyFill="1" applyBorder="1" applyAlignment="1">
      <alignment horizontal="center" vertical="center" wrapText="1"/>
    </xf>
    <xf numFmtId="4" fontId="15" fillId="3" borderId="7" xfId="18" applyNumberFormat="1" applyFont="1" applyFill="1" applyBorder="1" applyAlignment="1">
      <alignment horizontal="right" vertical="center" wrapText="1"/>
    </xf>
    <xf numFmtId="0" fontId="15" fillId="3" borderId="51" xfId="18" applyFont="1" applyFill="1" applyBorder="1" applyAlignment="1">
      <alignment horizontal="center" vertical="center" wrapText="1"/>
    </xf>
    <xf numFmtId="0" fontId="18" fillId="3" borderId="28" xfId="18" applyFont="1" applyFill="1" applyBorder="1" applyAlignment="1">
      <alignment vertical="center" wrapText="1"/>
    </xf>
    <xf numFmtId="0" fontId="15" fillId="3" borderId="28" xfId="18" applyFont="1" applyFill="1" applyBorder="1" applyAlignment="1">
      <alignment horizontal="center" vertical="center" wrapText="1"/>
    </xf>
    <xf numFmtId="1" fontId="15" fillId="3" borderId="28" xfId="18" applyNumberFormat="1" applyFont="1" applyFill="1" applyBorder="1" applyAlignment="1">
      <alignment horizontal="center" vertical="center" wrapText="1"/>
    </xf>
    <xf numFmtId="4" fontId="15" fillId="3" borderId="28" xfId="18" applyNumberFormat="1" applyFont="1" applyFill="1" applyBorder="1" applyAlignment="1">
      <alignment horizontal="right" vertical="center" wrapText="1"/>
    </xf>
    <xf numFmtId="4" fontId="15" fillId="3" borderId="52" xfId="18" applyNumberFormat="1" applyFont="1" applyFill="1" applyBorder="1" applyAlignment="1">
      <alignment horizontal="right" vertical="center" wrapText="1"/>
    </xf>
    <xf numFmtId="0" fontId="25" fillId="4" borderId="58" xfId="18" applyFont="1" applyFill="1" applyBorder="1" applyAlignment="1">
      <alignment vertical="center"/>
    </xf>
    <xf numFmtId="0" fontId="44" fillId="4" borderId="59" xfId="18" applyFont="1" applyFill="1" applyBorder="1" applyAlignment="1">
      <alignment horizontal="left" vertical="center"/>
    </xf>
    <xf numFmtId="49" fontId="45" fillId="4" borderId="59" xfId="18" applyNumberFormat="1" applyFont="1" applyFill="1" applyBorder="1" applyAlignment="1">
      <alignment horizontal="center" vertical="center"/>
    </xf>
    <xf numFmtId="0" fontId="45" fillId="4" borderId="59" xfId="18" applyFont="1" applyFill="1" applyBorder="1" applyAlignment="1">
      <alignment horizontal="center" vertical="center"/>
    </xf>
    <xf numFmtId="4" fontId="45" fillId="4" borderId="59" xfId="18" applyNumberFormat="1" applyFont="1" applyFill="1" applyBorder="1" applyAlignment="1">
      <alignment horizontal="right" vertical="center"/>
    </xf>
    <xf numFmtId="4" fontId="44" fillId="4" borderId="59" xfId="18" applyNumberFormat="1" applyFont="1" applyFill="1" applyBorder="1" applyAlignment="1">
      <alignment horizontal="right" vertical="center"/>
    </xf>
    <xf numFmtId="4" fontId="5" fillId="5" borderId="60" xfId="18" applyNumberFormat="1" applyFont="1" applyFill="1" applyBorder="1" applyAlignment="1">
      <alignment vertical="center"/>
    </xf>
    <xf numFmtId="0" fontId="46" fillId="4" borderId="0" xfId="18" applyFont="1" applyFill="1" applyAlignment="1">
      <alignment vertical="center"/>
    </xf>
    <xf numFmtId="0" fontId="8" fillId="0" borderId="0" xfId="0" applyFont="1" applyFill="1"/>
    <xf numFmtId="0" fontId="15" fillId="4" borderId="58" xfId="18" applyFont="1" applyFill="1" applyBorder="1" applyAlignment="1">
      <alignment vertical="center"/>
    </xf>
    <xf numFmtId="0" fontId="5" fillId="4" borderId="59" xfId="18" applyFont="1" applyFill="1" applyBorder="1" applyAlignment="1">
      <alignment horizontal="left" vertical="center"/>
    </xf>
    <xf numFmtId="49" fontId="6" fillId="4" borderId="59" xfId="18" applyNumberFormat="1" applyFont="1" applyFill="1" applyBorder="1" applyAlignment="1">
      <alignment horizontal="center" vertical="center"/>
    </xf>
    <xf numFmtId="0" fontId="6" fillId="4" borderId="59" xfId="18" applyFont="1" applyFill="1" applyBorder="1" applyAlignment="1">
      <alignment horizontal="center" vertical="center"/>
    </xf>
    <xf numFmtId="4" fontId="6" fillId="4" borderId="59" xfId="18" applyNumberFormat="1" applyFont="1" applyFill="1" applyBorder="1" applyAlignment="1">
      <alignment horizontal="right" vertical="center"/>
    </xf>
    <xf numFmtId="4" fontId="5" fillId="4" borderId="59" xfId="18" applyNumberFormat="1" applyFont="1" applyFill="1" applyBorder="1" applyAlignment="1">
      <alignment horizontal="right" vertical="center"/>
    </xf>
    <xf numFmtId="0" fontId="16" fillId="0" borderId="0" xfId="0" applyFont="1" applyFill="1"/>
    <xf numFmtId="4" fontId="16" fillId="5" borderId="61" xfId="0" applyNumberFormat="1" applyFont="1" applyFill="1" applyBorder="1"/>
    <xf numFmtId="0" fontId="18" fillId="3" borderId="18" xfId="18" applyFont="1" applyFill="1" applyBorder="1" applyAlignment="1">
      <alignment vertical="center" wrapText="1"/>
    </xf>
    <xf numFmtId="4" fontId="16" fillId="5" borderId="8" xfId="0" applyNumberFormat="1" applyFont="1" applyFill="1" applyBorder="1" applyAlignment="1">
      <alignment horizontal="right" vertical="center" wrapText="1"/>
    </xf>
    <xf numFmtId="4" fontId="14" fillId="5" borderId="8" xfId="0" applyNumberFormat="1" applyFont="1" applyFill="1" applyBorder="1" applyAlignment="1">
      <alignment horizontal="right" vertical="center" wrapText="1"/>
    </xf>
    <xf numFmtId="4" fontId="14" fillId="5" borderId="9" xfId="0" applyNumberFormat="1" applyFont="1" applyFill="1" applyBorder="1" applyAlignment="1">
      <alignment horizontal="right" vertical="center" wrapText="1"/>
    </xf>
    <xf numFmtId="0" fontId="15" fillId="4" borderId="51" xfId="18" applyFont="1" applyFill="1" applyBorder="1" applyAlignment="1">
      <alignment horizontal="center" vertical="center" wrapText="1"/>
    </xf>
    <xf numFmtId="0" fontId="18" fillId="4" borderId="28" xfId="18" applyFont="1" applyFill="1" applyBorder="1" applyAlignment="1">
      <alignment vertical="center" wrapText="1"/>
    </xf>
    <xf numFmtId="3" fontId="6" fillId="0" borderId="0" xfId="0" applyNumberFormat="1" applyFont="1" applyBorder="1"/>
    <xf numFmtId="0" fontId="6" fillId="5" borderId="0" xfId="0" applyFont="1" applyFill="1" applyBorder="1" applyAlignment="1">
      <alignment horizontal="center"/>
    </xf>
    <xf numFmtId="0" fontId="8" fillId="0" borderId="0" xfId="0" applyFont="1" applyBorder="1"/>
    <xf numFmtId="4" fontId="5" fillId="5" borderId="55" xfId="0" applyNumberFormat="1" applyFont="1" applyFill="1" applyBorder="1" applyAlignment="1">
      <alignment vertical="center" wrapText="1"/>
    </xf>
    <xf numFmtId="4" fontId="5" fillId="5" borderId="25" xfId="18" applyNumberFormat="1" applyFont="1" applyFill="1" applyBorder="1" applyAlignment="1">
      <alignment horizontal="right" vertical="center"/>
    </xf>
    <xf numFmtId="49" fontId="31" fillId="3" borderId="48" xfId="21" applyNumberFormat="1" applyFont="1" applyFill="1" applyBorder="1" applyAlignment="1">
      <alignment horizontal="left" vertical="center"/>
    </xf>
    <xf numFmtId="49" fontId="31" fillId="3" borderId="39" xfId="21" applyNumberFormat="1" applyFont="1" applyFill="1" applyBorder="1" applyAlignment="1">
      <alignment horizontal="left" vertical="center"/>
    </xf>
    <xf numFmtId="49" fontId="31" fillId="3" borderId="49" xfId="21" applyNumberFormat="1" applyFont="1" applyFill="1" applyBorder="1" applyAlignment="1">
      <alignment horizontal="left" vertical="center"/>
    </xf>
    <xf numFmtId="49" fontId="33" fillId="3" borderId="32" xfId="21" applyNumberFormat="1" applyFont="1" applyFill="1" applyBorder="1" applyAlignment="1">
      <alignment horizontal="left" vertical="top" indent="2"/>
    </xf>
    <xf numFmtId="49" fontId="33" fillId="3" borderId="0" xfId="21" applyNumberFormat="1" applyFont="1" applyFill="1" applyBorder="1" applyAlignment="1">
      <alignment horizontal="left" vertical="top" indent="2"/>
    </xf>
    <xf numFmtId="49" fontId="33" fillId="3" borderId="50" xfId="21" applyNumberFormat="1" applyFont="1" applyFill="1" applyBorder="1" applyAlignment="1">
      <alignment horizontal="left" vertical="top" indent="2"/>
    </xf>
    <xf numFmtId="49" fontId="33" fillId="3" borderId="40" xfId="21" applyNumberFormat="1" applyFont="1" applyFill="1" applyBorder="1" applyAlignment="1">
      <alignment horizontal="left" vertical="top" indent="2"/>
    </xf>
    <xf numFmtId="49" fontId="29" fillId="3" borderId="37" xfId="21" applyNumberFormat="1" applyFont="1" applyFill="1" applyBorder="1" applyAlignment="1">
      <alignment horizontal="left" vertical="center"/>
    </xf>
    <xf numFmtId="49" fontId="29" fillId="3" borderId="38" xfId="21" applyNumberFormat="1" applyFont="1" applyFill="1" applyBorder="1" applyAlignment="1">
      <alignment horizontal="left" vertical="center"/>
    </xf>
    <xf numFmtId="49" fontId="29" fillId="3" borderId="47" xfId="21" applyNumberFormat="1" applyFont="1" applyFill="1" applyBorder="1" applyAlignment="1">
      <alignment horizontal="left" vertical="center"/>
    </xf>
    <xf numFmtId="49" fontId="30" fillId="3" borderId="41" xfId="21" applyNumberFormat="1" applyFont="1" applyFill="1" applyBorder="1" applyAlignment="1">
      <alignment horizontal="center" vertical="center"/>
    </xf>
    <xf numFmtId="49" fontId="30" fillId="3" borderId="45" xfId="21" applyNumberFormat="1" applyFont="1" applyFill="1" applyBorder="1" applyAlignment="1">
      <alignment horizontal="center" vertical="center"/>
    </xf>
    <xf numFmtId="49" fontId="30" fillId="3" borderId="46" xfId="21" applyNumberFormat="1" applyFont="1" applyFill="1" applyBorder="1" applyAlignment="1">
      <alignment horizontal="center" vertical="center"/>
    </xf>
    <xf numFmtId="49" fontId="31" fillId="3" borderId="42" xfId="21" applyNumberFormat="1" applyFont="1" applyFill="1" applyBorder="1" applyAlignment="1">
      <alignment horizontal="left" vertical="center"/>
    </xf>
    <xf numFmtId="49" fontId="31" fillId="3" borderId="43" xfId="21" applyNumberFormat="1" applyFont="1" applyFill="1" applyBorder="1" applyAlignment="1">
      <alignment horizontal="left" vertical="center"/>
    </xf>
    <xf numFmtId="49" fontId="31" fillId="3" borderId="44" xfId="21" applyNumberFormat="1" applyFont="1" applyFill="1" applyBorder="1" applyAlignment="1">
      <alignment horizontal="left" vertical="center"/>
    </xf>
    <xf numFmtId="0" fontId="32" fillId="3" borderId="0" xfId="21" applyFont="1" applyFill="1" applyAlignment="1">
      <alignment horizontal="center"/>
    </xf>
    <xf numFmtId="49" fontId="33" fillId="3" borderId="32" xfId="21" applyNumberFormat="1" applyFont="1" applyFill="1" applyBorder="1" applyAlignment="1">
      <alignment horizontal="center" vertical="center" wrapText="1"/>
    </xf>
    <xf numFmtId="49" fontId="33" fillId="3" borderId="0" xfId="21" applyNumberFormat="1" applyFont="1" applyFill="1" applyBorder="1" applyAlignment="1">
      <alignment horizontal="center" vertical="center" wrapText="1"/>
    </xf>
    <xf numFmtId="49" fontId="33" fillId="3" borderId="33" xfId="21" applyNumberFormat="1" applyFont="1" applyFill="1" applyBorder="1" applyAlignment="1">
      <alignment horizontal="center" vertical="center" wrapText="1"/>
    </xf>
    <xf numFmtId="49" fontId="29" fillId="3" borderId="35" xfId="21" applyNumberFormat="1" applyFont="1" applyFill="1" applyBorder="1" applyAlignment="1">
      <alignment horizontal="left" vertical="center"/>
    </xf>
    <xf numFmtId="49" fontId="29" fillId="3" borderId="36" xfId="21" applyNumberFormat="1" applyFont="1" applyFill="1" applyBorder="1" applyAlignment="1">
      <alignment horizontal="left" vertical="center"/>
    </xf>
    <xf numFmtId="49" fontId="29" fillId="3" borderId="29" xfId="21" applyNumberFormat="1" applyFont="1" applyFill="1" applyBorder="1" applyAlignment="1">
      <alignment horizontal="left" vertical="center"/>
    </xf>
    <xf numFmtId="2" fontId="15" fillId="2" borderId="0" xfId="0" applyNumberFormat="1" applyFont="1" applyFill="1" applyBorder="1" applyAlignment="1">
      <alignment vertical="center" wrapText="1"/>
    </xf>
    <xf numFmtId="0" fontId="16" fillId="0" borderId="4" xfId="0" applyFont="1" applyBorder="1" applyAlignment="1">
      <alignment horizontal="left" vertical="center" wrapText="1"/>
    </xf>
    <xf numFmtId="0" fontId="14" fillId="0" borderId="19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14" fillId="0" borderId="21" xfId="0" applyFont="1" applyBorder="1" applyAlignment="1" applyProtection="1">
      <alignment horizontal="center" vertical="center" wrapText="1"/>
      <protection locked="0"/>
    </xf>
    <xf numFmtId="0" fontId="16" fillId="0" borderId="0" xfId="18" applyFont="1" applyFill="1" applyBorder="1" applyAlignment="1">
      <alignment horizontal="left" vertical="center"/>
    </xf>
    <xf numFmtId="0" fontId="14" fillId="0" borderId="19" xfId="18" applyFont="1" applyFill="1" applyBorder="1" applyAlignment="1" applyProtection="1">
      <alignment horizontal="center" vertical="center" wrapText="1"/>
      <protection locked="0"/>
    </xf>
    <xf numFmtId="0" fontId="14" fillId="0" borderId="20" xfId="18" applyFont="1" applyFill="1" applyBorder="1" applyAlignment="1" applyProtection="1">
      <alignment horizontal="center" vertical="center" wrapText="1"/>
      <protection locked="0"/>
    </xf>
    <xf numFmtId="0" fontId="14" fillId="0" borderId="21" xfId="18" applyFont="1" applyFill="1" applyBorder="1" applyAlignment="1" applyProtection="1">
      <alignment horizontal="center" vertical="center" wrapText="1"/>
      <protection locked="0"/>
    </xf>
    <xf numFmtId="0" fontId="15" fillId="4" borderId="0" xfId="18" applyFont="1" applyFill="1" applyBorder="1" applyAlignment="1">
      <alignment vertical="center"/>
    </xf>
    <xf numFmtId="0" fontId="5" fillId="4" borderId="0" xfId="18" applyFont="1" applyFill="1" applyBorder="1" applyAlignment="1">
      <alignment horizontal="left" vertical="center"/>
    </xf>
    <xf numFmtId="49" fontId="6" fillId="4" borderId="0" xfId="18" applyNumberFormat="1" applyFont="1" applyFill="1" applyBorder="1" applyAlignment="1">
      <alignment horizontal="center" vertical="center"/>
    </xf>
    <xf numFmtId="0" fontId="6" fillId="4" borderId="0" xfId="18" applyFont="1" applyFill="1" applyBorder="1" applyAlignment="1">
      <alignment horizontal="center" vertical="center"/>
    </xf>
    <xf numFmtId="4" fontId="6" fillId="4" borderId="0" xfId="18" applyNumberFormat="1" applyFont="1" applyFill="1" applyBorder="1" applyAlignment="1">
      <alignment horizontal="right" vertical="center"/>
    </xf>
    <xf numFmtId="4" fontId="5" fillId="4" borderId="0" xfId="18" applyNumberFormat="1" applyFont="1" applyFill="1" applyBorder="1" applyAlignment="1">
      <alignment horizontal="right" vertical="center"/>
    </xf>
    <xf numFmtId="4" fontId="5" fillId="5" borderId="0" xfId="18" applyNumberFormat="1" applyFont="1" applyFill="1" applyBorder="1" applyAlignment="1">
      <alignment vertical="center"/>
    </xf>
    <xf numFmtId="4" fontId="5" fillId="0" borderId="0" xfId="18" applyNumberFormat="1" applyFont="1" applyFill="1" applyBorder="1" applyAlignment="1">
      <alignment vertical="center"/>
    </xf>
  </cellXfs>
  <cellStyles count="22">
    <cellStyle name="Normální" xfId="0" builtinId="0"/>
    <cellStyle name="normální 2" xfId="1"/>
    <cellStyle name="normální 2 2" xfId="2"/>
    <cellStyle name="normální 2 2 2" xfId="13"/>
    <cellStyle name="normální 2 2 3" xfId="14"/>
    <cellStyle name="normální 2 3" xfId="4"/>
    <cellStyle name="normální 2 4" xfId="5"/>
    <cellStyle name="normální 2_INVENTARIZACE 1" xfId="6"/>
    <cellStyle name="normální 3" xfId="3"/>
    <cellStyle name="normální 3 2" xfId="7"/>
    <cellStyle name="normální 4" xfId="8"/>
    <cellStyle name="normální 5" xfId="9"/>
    <cellStyle name="normální 5 2" xfId="10"/>
    <cellStyle name="normální 6" xfId="12"/>
    <cellStyle name="normální 7" xfId="15"/>
    <cellStyle name="Normální 7 2" xfId="19"/>
    <cellStyle name="Normální 8" xfId="16"/>
    <cellStyle name="Normální 8 2" xfId="17"/>
    <cellStyle name="Normální 9" xfId="20"/>
    <cellStyle name="normální_MODERNIZACE SILNICE II340 SEČ - HRANICE KRAJE   SO-801 SADOVÉ ÚPRAVY" xfId="18"/>
    <cellStyle name="normální_Obnova vegetace z Operačního programu Životní prostředí" xfId="21"/>
    <cellStyle name="Specifikace" xfId="1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45:S63"/>
  <sheetViews>
    <sheetView showGridLines="0" view="pageBreakPreview" topLeftCell="A14" zoomScale="110" zoomScaleNormal="100" zoomScaleSheetLayoutView="110" workbookViewId="0">
      <selection activeCell="F42" sqref="F42"/>
    </sheetView>
  </sheetViews>
  <sheetFormatPr defaultRowHeight="12.75" x14ac:dyDescent="0.2"/>
  <cols>
    <col min="1" max="1" width="1.85546875" style="135" customWidth="1"/>
    <col min="2" max="2" width="17.5703125" style="134" customWidth="1"/>
    <col min="3" max="3" width="21.28515625" style="134" customWidth="1"/>
    <col min="4" max="4" width="12.28515625" style="134" customWidth="1"/>
    <col min="5" max="5" width="9.140625" style="134" customWidth="1"/>
    <col min="6" max="6" width="10.7109375" style="134" customWidth="1"/>
    <col min="7" max="7" width="6.28515625" style="134" customWidth="1"/>
    <col min="8" max="8" width="10.7109375" style="134" customWidth="1"/>
    <col min="9" max="9" width="2.28515625" style="134" customWidth="1"/>
    <col min="10" max="10" width="2.42578125" style="134" customWidth="1"/>
    <col min="11" max="11" width="9.140625" style="134"/>
    <col min="12" max="12" width="31.85546875" style="134" customWidth="1"/>
    <col min="13" max="13" width="61.7109375" style="134" customWidth="1"/>
    <col min="14" max="257" width="9.140625" style="134"/>
    <col min="258" max="258" width="2.85546875" style="134" customWidth="1"/>
    <col min="259" max="259" width="21.28515625" style="134" customWidth="1"/>
    <col min="260" max="260" width="12.28515625" style="134" customWidth="1"/>
    <col min="261" max="261" width="9.140625" style="134"/>
    <col min="262" max="262" width="10.7109375" style="134" customWidth="1"/>
    <col min="263" max="263" width="6.28515625" style="134" customWidth="1"/>
    <col min="264" max="264" width="10.7109375" style="134" customWidth="1"/>
    <col min="265" max="265" width="2.28515625" style="134" customWidth="1"/>
    <col min="266" max="266" width="0" style="134" hidden="1" customWidth="1"/>
    <col min="267" max="267" width="9.140625" style="134"/>
    <col min="268" max="268" width="31.85546875" style="134" customWidth="1"/>
    <col min="269" max="269" width="61.7109375" style="134" customWidth="1"/>
    <col min="270" max="513" width="9.140625" style="134"/>
    <col min="514" max="514" width="2.85546875" style="134" customWidth="1"/>
    <col min="515" max="515" width="21.28515625" style="134" customWidth="1"/>
    <col min="516" max="516" width="12.28515625" style="134" customWidth="1"/>
    <col min="517" max="517" width="9.140625" style="134"/>
    <col min="518" max="518" width="10.7109375" style="134" customWidth="1"/>
    <col min="519" max="519" width="6.28515625" style="134" customWidth="1"/>
    <col min="520" max="520" width="10.7109375" style="134" customWidth="1"/>
    <col min="521" max="521" width="2.28515625" style="134" customWidth="1"/>
    <col min="522" max="522" width="0" style="134" hidden="1" customWidth="1"/>
    <col min="523" max="523" width="9.140625" style="134"/>
    <col min="524" max="524" width="31.85546875" style="134" customWidth="1"/>
    <col min="525" max="525" width="61.7109375" style="134" customWidth="1"/>
    <col min="526" max="769" width="9.140625" style="134"/>
    <col min="770" max="770" width="2.85546875" style="134" customWidth="1"/>
    <col min="771" max="771" width="21.28515625" style="134" customWidth="1"/>
    <col min="772" max="772" width="12.28515625" style="134" customWidth="1"/>
    <col min="773" max="773" width="9.140625" style="134"/>
    <col min="774" max="774" width="10.7109375" style="134" customWidth="1"/>
    <col min="775" max="775" width="6.28515625" style="134" customWidth="1"/>
    <col min="776" max="776" width="10.7109375" style="134" customWidth="1"/>
    <col min="777" max="777" width="2.28515625" style="134" customWidth="1"/>
    <col min="778" max="778" width="0" style="134" hidden="1" customWidth="1"/>
    <col min="779" max="779" width="9.140625" style="134"/>
    <col min="780" max="780" width="31.85546875" style="134" customWidth="1"/>
    <col min="781" max="781" width="61.7109375" style="134" customWidth="1"/>
    <col min="782" max="1025" width="9.140625" style="134"/>
    <col min="1026" max="1026" width="2.85546875" style="134" customWidth="1"/>
    <col min="1027" max="1027" width="21.28515625" style="134" customWidth="1"/>
    <col min="1028" max="1028" width="12.28515625" style="134" customWidth="1"/>
    <col min="1029" max="1029" width="9.140625" style="134"/>
    <col min="1030" max="1030" width="10.7109375" style="134" customWidth="1"/>
    <col min="1031" max="1031" width="6.28515625" style="134" customWidth="1"/>
    <col min="1032" max="1032" width="10.7109375" style="134" customWidth="1"/>
    <col min="1033" max="1033" width="2.28515625" style="134" customWidth="1"/>
    <col min="1034" max="1034" width="0" style="134" hidden="1" customWidth="1"/>
    <col min="1035" max="1035" width="9.140625" style="134"/>
    <col min="1036" max="1036" width="31.85546875" style="134" customWidth="1"/>
    <col min="1037" max="1037" width="61.7109375" style="134" customWidth="1"/>
    <col min="1038" max="1281" width="9.140625" style="134"/>
    <col min="1282" max="1282" width="2.85546875" style="134" customWidth="1"/>
    <col min="1283" max="1283" width="21.28515625" style="134" customWidth="1"/>
    <col min="1284" max="1284" width="12.28515625" style="134" customWidth="1"/>
    <col min="1285" max="1285" width="9.140625" style="134"/>
    <col min="1286" max="1286" width="10.7109375" style="134" customWidth="1"/>
    <col min="1287" max="1287" width="6.28515625" style="134" customWidth="1"/>
    <col min="1288" max="1288" width="10.7109375" style="134" customWidth="1"/>
    <col min="1289" max="1289" width="2.28515625" style="134" customWidth="1"/>
    <col min="1290" max="1290" width="0" style="134" hidden="1" customWidth="1"/>
    <col min="1291" max="1291" width="9.140625" style="134"/>
    <col min="1292" max="1292" width="31.85546875" style="134" customWidth="1"/>
    <col min="1293" max="1293" width="61.7109375" style="134" customWidth="1"/>
    <col min="1294" max="1537" width="9.140625" style="134"/>
    <col min="1538" max="1538" width="2.85546875" style="134" customWidth="1"/>
    <col min="1539" max="1539" width="21.28515625" style="134" customWidth="1"/>
    <col min="1540" max="1540" width="12.28515625" style="134" customWidth="1"/>
    <col min="1541" max="1541" width="9.140625" style="134"/>
    <col min="1542" max="1542" width="10.7109375" style="134" customWidth="1"/>
    <col min="1543" max="1543" width="6.28515625" style="134" customWidth="1"/>
    <col min="1544" max="1544" width="10.7109375" style="134" customWidth="1"/>
    <col min="1545" max="1545" width="2.28515625" style="134" customWidth="1"/>
    <col min="1546" max="1546" width="0" style="134" hidden="1" customWidth="1"/>
    <col min="1547" max="1547" width="9.140625" style="134"/>
    <col min="1548" max="1548" width="31.85546875" style="134" customWidth="1"/>
    <col min="1549" max="1549" width="61.7109375" style="134" customWidth="1"/>
    <col min="1550" max="1793" width="9.140625" style="134"/>
    <col min="1794" max="1794" width="2.85546875" style="134" customWidth="1"/>
    <col min="1795" max="1795" width="21.28515625" style="134" customWidth="1"/>
    <col min="1796" max="1796" width="12.28515625" style="134" customWidth="1"/>
    <col min="1797" max="1797" width="9.140625" style="134"/>
    <col min="1798" max="1798" width="10.7109375" style="134" customWidth="1"/>
    <col min="1799" max="1799" width="6.28515625" style="134" customWidth="1"/>
    <col min="1800" max="1800" width="10.7109375" style="134" customWidth="1"/>
    <col min="1801" max="1801" width="2.28515625" style="134" customWidth="1"/>
    <col min="1802" max="1802" width="0" style="134" hidden="1" customWidth="1"/>
    <col min="1803" max="1803" width="9.140625" style="134"/>
    <col min="1804" max="1804" width="31.85546875" style="134" customWidth="1"/>
    <col min="1805" max="1805" width="61.7109375" style="134" customWidth="1"/>
    <col min="1806" max="2049" width="9.140625" style="134"/>
    <col min="2050" max="2050" width="2.85546875" style="134" customWidth="1"/>
    <col min="2051" max="2051" width="21.28515625" style="134" customWidth="1"/>
    <col min="2052" max="2052" width="12.28515625" style="134" customWidth="1"/>
    <col min="2053" max="2053" width="9.140625" style="134"/>
    <col min="2054" max="2054" width="10.7109375" style="134" customWidth="1"/>
    <col min="2055" max="2055" width="6.28515625" style="134" customWidth="1"/>
    <col min="2056" max="2056" width="10.7109375" style="134" customWidth="1"/>
    <col min="2057" max="2057" width="2.28515625" style="134" customWidth="1"/>
    <col min="2058" max="2058" width="0" style="134" hidden="1" customWidth="1"/>
    <col min="2059" max="2059" width="9.140625" style="134"/>
    <col min="2060" max="2060" width="31.85546875" style="134" customWidth="1"/>
    <col min="2061" max="2061" width="61.7109375" style="134" customWidth="1"/>
    <col min="2062" max="2305" width="9.140625" style="134"/>
    <col min="2306" max="2306" width="2.85546875" style="134" customWidth="1"/>
    <col min="2307" max="2307" width="21.28515625" style="134" customWidth="1"/>
    <col min="2308" max="2308" width="12.28515625" style="134" customWidth="1"/>
    <col min="2309" max="2309" width="9.140625" style="134"/>
    <col min="2310" max="2310" width="10.7109375" style="134" customWidth="1"/>
    <col min="2311" max="2311" width="6.28515625" style="134" customWidth="1"/>
    <col min="2312" max="2312" width="10.7109375" style="134" customWidth="1"/>
    <col min="2313" max="2313" width="2.28515625" style="134" customWidth="1"/>
    <col min="2314" max="2314" width="0" style="134" hidden="1" customWidth="1"/>
    <col min="2315" max="2315" width="9.140625" style="134"/>
    <col min="2316" max="2316" width="31.85546875" style="134" customWidth="1"/>
    <col min="2317" max="2317" width="61.7109375" style="134" customWidth="1"/>
    <col min="2318" max="2561" width="9.140625" style="134"/>
    <col min="2562" max="2562" width="2.85546875" style="134" customWidth="1"/>
    <col min="2563" max="2563" width="21.28515625" style="134" customWidth="1"/>
    <col min="2564" max="2564" width="12.28515625" style="134" customWidth="1"/>
    <col min="2565" max="2565" width="9.140625" style="134"/>
    <col min="2566" max="2566" width="10.7109375" style="134" customWidth="1"/>
    <col min="2567" max="2567" width="6.28515625" style="134" customWidth="1"/>
    <col min="2568" max="2568" width="10.7109375" style="134" customWidth="1"/>
    <col min="2569" max="2569" width="2.28515625" style="134" customWidth="1"/>
    <col min="2570" max="2570" width="0" style="134" hidden="1" customWidth="1"/>
    <col min="2571" max="2571" width="9.140625" style="134"/>
    <col min="2572" max="2572" width="31.85546875" style="134" customWidth="1"/>
    <col min="2573" max="2573" width="61.7109375" style="134" customWidth="1"/>
    <col min="2574" max="2817" width="9.140625" style="134"/>
    <col min="2818" max="2818" width="2.85546875" style="134" customWidth="1"/>
    <col min="2819" max="2819" width="21.28515625" style="134" customWidth="1"/>
    <col min="2820" max="2820" width="12.28515625" style="134" customWidth="1"/>
    <col min="2821" max="2821" width="9.140625" style="134"/>
    <col min="2822" max="2822" width="10.7109375" style="134" customWidth="1"/>
    <col min="2823" max="2823" width="6.28515625" style="134" customWidth="1"/>
    <col min="2824" max="2824" width="10.7109375" style="134" customWidth="1"/>
    <col min="2825" max="2825" width="2.28515625" style="134" customWidth="1"/>
    <col min="2826" max="2826" width="0" style="134" hidden="1" customWidth="1"/>
    <col min="2827" max="2827" width="9.140625" style="134"/>
    <col min="2828" max="2828" width="31.85546875" style="134" customWidth="1"/>
    <col min="2829" max="2829" width="61.7109375" style="134" customWidth="1"/>
    <col min="2830" max="3073" width="9.140625" style="134"/>
    <col min="3074" max="3074" width="2.85546875" style="134" customWidth="1"/>
    <col min="3075" max="3075" width="21.28515625" style="134" customWidth="1"/>
    <col min="3076" max="3076" width="12.28515625" style="134" customWidth="1"/>
    <col min="3077" max="3077" width="9.140625" style="134"/>
    <col min="3078" max="3078" width="10.7109375" style="134" customWidth="1"/>
    <col min="3079" max="3079" width="6.28515625" style="134" customWidth="1"/>
    <col min="3080" max="3080" width="10.7109375" style="134" customWidth="1"/>
    <col min="3081" max="3081" width="2.28515625" style="134" customWidth="1"/>
    <col min="3082" max="3082" width="0" style="134" hidden="1" customWidth="1"/>
    <col min="3083" max="3083" width="9.140625" style="134"/>
    <col min="3084" max="3084" width="31.85546875" style="134" customWidth="1"/>
    <col min="3085" max="3085" width="61.7109375" style="134" customWidth="1"/>
    <col min="3086" max="3329" width="9.140625" style="134"/>
    <col min="3330" max="3330" width="2.85546875" style="134" customWidth="1"/>
    <col min="3331" max="3331" width="21.28515625" style="134" customWidth="1"/>
    <col min="3332" max="3332" width="12.28515625" style="134" customWidth="1"/>
    <col min="3333" max="3333" width="9.140625" style="134"/>
    <col min="3334" max="3334" width="10.7109375" style="134" customWidth="1"/>
    <col min="3335" max="3335" width="6.28515625" style="134" customWidth="1"/>
    <col min="3336" max="3336" width="10.7109375" style="134" customWidth="1"/>
    <col min="3337" max="3337" width="2.28515625" style="134" customWidth="1"/>
    <col min="3338" max="3338" width="0" style="134" hidden="1" customWidth="1"/>
    <col min="3339" max="3339" width="9.140625" style="134"/>
    <col min="3340" max="3340" width="31.85546875" style="134" customWidth="1"/>
    <col min="3341" max="3341" width="61.7109375" style="134" customWidth="1"/>
    <col min="3342" max="3585" width="9.140625" style="134"/>
    <col min="3586" max="3586" width="2.85546875" style="134" customWidth="1"/>
    <col min="3587" max="3587" width="21.28515625" style="134" customWidth="1"/>
    <col min="3588" max="3588" width="12.28515625" style="134" customWidth="1"/>
    <col min="3589" max="3589" width="9.140625" style="134"/>
    <col min="3590" max="3590" width="10.7109375" style="134" customWidth="1"/>
    <col min="3591" max="3591" width="6.28515625" style="134" customWidth="1"/>
    <col min="3592" max="3592" width="10.7109375" style="134" customWidth="1"/>
    <col min="3593" max="3593" width="2.28515625" style="134" customWidth="1"/>
    <col min="3594" max="3594" width="0" style="134" hidden="1" customWidth="1"/>
    <col min="3595" max="3595" width="9.140625" style="134"/>
    <col min="3596" max="3596" width="31.85546875" style="134" customWidth="1"/>
    <col min="3597" max="3597" width="61.7109375" style="134" customWidth="1"/>
    <col min="3598" max="3841" width="9.140625" style="134"/>
    <col min="3842" max="3842" width="2.85546875" style="134" customWidth="1"/>
    <col min="3843" max="3843" width="21.28515625" style="134" customWidth="1"/>
    <col min="3844" max="3844" width="12.28515625" style="134" customWidth="1"/>
    <col min="3845" max="3845" width="9.140625" style="134"/>
    <col min="3846" max="3846" width="10.7109375" style="134" customWidth="1"/>
    <col min="3847" max="3847" width="6.28515625" style="134" customWidth="1"/>
    <col min="3848" max="3848" width="10.7109375" style="134" customWidth="1"/>
    <col min="3849" max="3849" width="2.28515625" style="134" customWidth="1"/>
    <col min="3850" max="3850" width="0" style="134" hidden="1" customWidth="1"/>
    <col min="3851" max="3851" width="9.140625" style="134"/>
    <col min="3852" max="3852" width="31.85546875" style="134" customWidth="1"/>
    <col min="3853" max="3853" width="61.7109375" style="134" customWidth="1"/>
    <col min="3854" max="4097" width="9.140625" style="134"/>
    <col min="4098" max="4098" width="2.85546875" style="134" customWidth="1"/>
    <col min="4099" max="4099" width="21.28515625" style="134" customWidth="1"/>
    <col min="4100" max="4100" width="12.28515625" style="134" customWidth="1"/>
    <col min="4101" max="4101" width="9.140625" style="134"/>
    <col min="4102" max="4102" width="10.7109375" style="134" customWidth="1"/>
    <col min="4103" max="4103" width="6.28515625" style="134" customWidth="1"/>
    <col min="4104" max="4104" width="10.7109375" style="134" customWidth="1"/>
    <col min="4105" max="4105" width="2.28515625" style="134" customWidth="1"/>
    <col min="4106" max="4106" width="0" style="134" hidden="1" customWidth="1"/>
    <col min="4107" max="4107" width="9.140625" style="134"/>
    <col min="4108" max="4108" width="31.85546875" style="134" customWidth="1"/>
    <col min="4109" max="4109" width="61.7109375" style="134" customWidth="1"/>
    <col min="4110" max="4353" width="9.140625" style="134"/>
    <col min="4354" max="4354" width="2.85546875" style="134" customWidth="1"/>
    <col min="4355" max="4355" width="21.28515625" style="134" customWidth="1"/>
    <col min="4356" max="4356" width="12.28515625" style="134" customWidth="1"/>
    <col min="4357" max="4357" width="9.140625" style="134"/>
    <col min="4358" max="4358" width="10.7109375" style="134" customWidth="1"/>
    <col min="4359" max="4359" width="6.28515625" style="134" customWidth="1"/>
    <col min="4360" max="4360" width="10.7109375" style="134" customWidth="1"/>
    <col min="4361" max="4361" width="2.28515625" style="134" customWidth="1"/>
    <col min="4362" max="4362" width="0" style="134" hidden="1" customWidth="1"/>
    <col min="4363" max="4363" width="9.140625" style="134"/>
    <col min="4364" max="4364" width="31.85546875" style="134" customWidth="1"/>
    <col min="4365" max="4365" width="61.7109375" style="134" customWidth="1"/>
    <col min="4366" max="4609" width="9.140625" style="134"/>
    <col min="4610" max="4610" width="2.85546875" style="134" customWidth="1"/>
    <col min="4611" max="4611" width="21.28515625" style="134" customWidth="1"/>
    <col min="4612" max="4612" width="12.28515625" style="134" customWidth="1"/>
    <col min="4613" max="4613" width="9.140625" style="134"/>
    <col min="4614" max="4614" width="10.7109375" style="134" customWidth="1"/>
    <col min="4615" max="4615" width="6.28515625" style="134" customWidth="1"/>
    <col min="4616" max="4616" width="10.7109375" style="134" customWidth="1"/>
    <col min="4617" max="4617" width="2.28515625" style="134" customWidth="1"/>
    <col min="4618" max="4618" width="0" style="134" hidden="1" customWidth="1"/>
    <col min="4619" max="4619" width="9.140625" style="134"/>
    <col min="4620" max="4620" width="31.85546875" style="134" customWidth="1"/>
    <col min="4621" max="4621" width="61.7109375" style="134" customWidth="1"/>
    <col min="4622" max="4865" width="9.140625" style="134"/>
    <col min="4866" max="4866" width="2.85546875" style="134" customWidth="1"/>
    <col min="4867" max="4867" width="21.28515625" style="134" customWidth="1"/>
    <col min="4868" max="4868" width="12.28515625" style="134" customWidth="1"/>
    <col min="4869" max="4869" width="9.140625" style="134"/>
    <col min="4870" max="4870" width="10.7109375" style="134" customWidth="1"/>
    <col min="4871" max="4871" width="6.28515625" style="134" customWidth="1"/>
    <col min="4872" max="4872" width="10.7109375" style="134" customWidth="1"/>
    <col min="4873" max="4873" width="2.28515625" style="134" customWidth="1"/>
    <col min="4874" max="4874" width="0" style="134" hidden="1" customWidth="1"/>
    <col min="4875" max="4875" width="9.140625" style="134"/>
    <col min="4876" max="4876" width="31.85546875" style="134" customWidth="1"/>
    <col min="4877" max="4877" width="61.7109375" style="134" customWidth="1"/>
    <col min="4878" max="5121" width="9.140625" style="134"/>
    <col min="5122" max="5122" width="2.85546875" style="134" customWidth="1"/>
    <col min="5123" max="5123" width="21.28515625" style="134" customWidth="1"/>
    <col min="5124" max="5124" width="12.28515625" style="134" customWidth="1"/>
    <col min="5125" max="5125" width="9.140625" style="134"/>
    <col min="5126" max="5126" width="10.7109375" style="134" customWidth="1"/>
    <col min="5127" max="5127" width="6.28515625" style="134" customWidth="1"/>
    <col min="5128" max="5128" width="10.7109375" style="134" customWidth="1"/>
    <col min="5129" max="5129" width="2.28515625" style="134" customWidth="1"/>
    <col min="5130" max="5130" width="0" style="134" hidden="1" customWidth="1"/>
    <col min="5131" max="5131" width="9.140625" style="134"/>
    <col min="5132" max="5132" width="31.85546875" style="134" customWidth="1"/>
    <col min="5133" max="5133" width="61.7109375" style="134" customWidth="1"/>
    <col min="5134" max="5377" width="9.140625" style="134"/>
    <col min="5378" max="5378" width="2.85546875" style="134" customWidth="1"/>
    <col min="5379" max="5379" width="21.28515625" style="134" customWidth="1"/>
    <col min="5380" max="5380" width="12.28515625" style="134" customWidth="1"/>
    <col min="5381" max="5381" width="9.140625" style="134"/>
    <col min="5382" max="5382" width="10.7109375" style="134" customWidth="1"/>
    <col min="5383" max="5383" width="6.28515625" style="134" customWidth="1"/>
    <col min="5384" max="5384" width="10.7109375" style="134" customWidth="1"/>
    <col min="5385" max="5385" width="2.28515625" style="134" customWidth="1"/>
    <col min="5386" max="5386" width="0" style="134" hidden="1" customWidth="1"/>
    <col min="5387" max="5387" width="9.140625" style="134"/>
    <col min="5388" max="5388" width="31.85546875" style="134" customWidth="1"/>
    <col min="5389" max="5389" width="61.7109375" style="134" customWidth="1"/>
    <col min="5390" max="5633" width="9.140625" style="134"/>
    <col min="5634" max="5634" width="2.85546875" style="134" customWidth="1"/>
    <col min="5635" max="5635" width="21.28515625" style="134" customWidth="1"/>
    <col min="5636" max="5636" width="12.28515625" style="134" customWidth="1"/>
    <col min="5637" max="5637" width="9.140625" style="134"/>
    <col min="5638" max="5638" width="10.7109375" style="134" customWidth="1"/>
    <col min="5639" max="5639" width="6.28515625" style="134" customWidth="1"/>
    <col min="5640" max="5640" width="10.7109375" style="134" customWidth="1"/>
    <col min="5641" max="5641" width="2.28515625" style="134" customWidth="1"/>
    <col min="5642" max="5642" width="0" style="134" hidden="1" customWidth="1"/>
    <col min="5643" max="5643" width="9.140625" style="134"/>
    <col min="5644" max="5644" width="31.85546875" style="134" customWidth="1"/>
    <col min="5645" max="5645" width="61.7109375" style="134" customWidth="1"/>
    <col min="5646" max="5889" width="9.140625" style="134"/>
    <col min="5890" max="5890" width="2.85546875" style="134" customWidth="1"/>
    <col min="5891" max="5891" width="21.28515625" style="134" customWidth="1"/>
    <col min="5892" max="5892" width="12.28515625" style="134" customWidth="1"/>
    <col min="5893" max="5893" width="9.140625" style="134"/>
    <col min="5894" max="5894" width="10.7109375" style="134" customWidth="1"/>
    <col min="5895" max="5895" width="6.28515625" style="134" customWidth="1"/>
    <col min="5896" max="5896" width="10.7109375" style="134" customWidth="1"/>
    <col min="5897" max="5897" width="2.28515625" style="134" customWidth="1"/>
    <col min="5898" max="5898" width="0" style="134" hidden="1" customWidth="1"/>
    <col min="5899" max="5899" width="9.140625" style="134"/>
    <col min="5900" max="5900" width="31.85546875" style="134" customWidth="1"/>
    <col min="5901" max="5901" width="61.7109375" style="134" customWidth="1"/>
    <col min="5902" max="6145" width="9.140625" style="134"/>
    <col min="6146" max="6146" width="2.85546875" style="134" customWidth="1"/>
    <col min="6147" max="6147" width="21.28515625" style="134" customWidth="1"/>
    <col min="6148" max="6148" width="12.28515625" style="134" customWidth="1"/>
    <col min="6149" max="6149" width="9.140625" style="134"/>
    <col min="6150" max="6150" width="10.7109375" style="134" customWidth="1"/>
    <col min="6151" max="6151" width="6.28515625" style="134" customWidth="1"/>
    <col min="6152" max="6152" width="10.7109375" style="134" customWidth="1"/>
    <col min="6153" max="6153" width="2.28515625" style="134" customWidth="1"/>
    <col min="6154" max="6154" width="0" style="134" hidden="1" customWidth="1"/>
    <col min="6155" max="6155" width="9.140625" style="134"/>
    <col min="6156" max="6156" width="31.85546875" style="134" customWidth="1"/>
    <col min="6157" max="6157" width="61.7109375" style="134" customWidth="1"/>
    <col min="6158" max="6401" width="9.140625" style="134"/>
    <col min="6402" max="6402" width="2.85546875" style="134" customWidth="1"/>
    <col min="6403" max="6403" width="21.28515625" style="134" customWidth="1"/>
    <col min="6404" max="6404" width="12.28515625" style="134" customWidth="1"/>
    <col min="6405" max="6405" width="9.140625" style="134"/>
    <col min="6406" max="6406" width="10.7109375" style="134" customWidth="1"/>
    <col min="6407" max="6407" width="6.28515625" style="134" customWidth="1"/>
    <col min="6408" max="6408" width="10.7109375" style="134" customWidth="1"/>
    <col min="6409" max="6409" width="2.28515625" style="134" customWidth="1"/>
    <col min="6410" max="6410" width="0" style="134" hidden="1" customWidth="1"/>
    <col min="6411" max="6411" width="9.140625" style="134"/>
    <col min="6412" max="6412" width="31.85546875" style="134" customWidth="1"/>
    <col min="6413" max="6413" width="61.7109375" style="134" customWidth="1"/>
    <col min="6414" max="6657" width="9.140625" style="134"/>
    <col min="6658" max="6658" width="2.85546875" style="134" customWidth="1"/>
    <col min="6659" max="6659" width="21.28515625" style="134" customWidth="1"/>
    <col min="6660" max="6660" width="12.28515625" style="134" customWidth="1"/>
    <col min="6661" max="6661" width="9.140625" style="134"/>
    <col min="6662" max="6662" width="10.7109375" style="134" customWidth="1"/>
    <col min="6663" max="6663" width="6.28515625" style="134" customWidth="1"/>
    <col min="6664" max="6664" width="10.7109375" style="134" customWidth="1"/>
    <col min="6665" max="6665" width="2.28515625" style="134" customWidth="1"/>
    <col min="6666" max="6666" width="0" style="134" hidden="1" customWidth="1"/>
    <col min="6667" max="6667" width="9.140625" style="134"/>
    <col min="6668" max="6668" width="31.85546875" style="134" customWidth="1"/>
    <col min="6669" max="6669" width="61.7109375" style="134" customWidth="1"/>
    <col min="6670" max="6913" width="9.140625" style="134"/>
    <col min="6914" max="6914" width="2.85546875" style="134" customWidth="1"/>
    <col min="6915" max="6915" width="21.28515625" style="134" customWidth="1"/>
    <col min="6916" max="6916" width="12.28515625" style="134" customWidth="1"/>
    <col min="6917" max="6917" width="9.140625" style="134"/>
    <col min="6918" max="6918" width="10.7109375" style="134" customWidth="1"/>
    <col min="6919" max="6919" width="6.28515625" style="134" customWidth="1"/>
    <col min="6920" max="6920" width="10.7109375" style="134" customWidth="1"/>
    <col min="6921" max="6921" width="2.28515625" style="134" customWidth="1"/>
    <col min="6922" max="6922" width="0" style="134" hidden="1" customWidth="1"/>
    <col min="6923" max="6923" width="9.140625" style="134"/>
    <col min="6924" max="6924" width="31.85546875" style="134" customWidth="1"/>
    <col min="6925" max="6925" width="61.7109375" style="134" customWidth="1"/>
    <col min="6926" max="7169" width="9.140625" style="134"/>
    <col min="7170" max="7170" width="2.85546875" style="134" customWidth="1"/>
    <col min="7171" max="7171" width="21.28515625" style="134" customWidth="1"/>
    <col min="7172" max="7172" width="12.28515625" style="134" customWidth="1"/>
    <col min="7173" max="7173" width="9.140625" style="134"/>
    <col min="7174" max="7174" width="10.7109375" style="134" customWidth="1"/>
    <col min="7175" max="7175" width="6.28515625" style="134" customWidth="1"/>
    <col min="7176" max="7176" width="10.7109375" style="134" customWidth="1"/>
    <col min="7177" max="7177" width="2.28515625" style="134" customWidth="1"/>
    <col min="7178" max="7178" width="0" style="134" hidden="1" customWidth="1"/>
    <col min="7179" max="7179" width="9.140625" style="134"/>
    <col min="7180" max="7180" width="31.85546875" style="134" customWidth="1"/>
    <col min="7181" max="7181" width="61.7109375" style="134" customWidth="1"/>
    <col min="7182" max="7425" width="9.140625" style="134"/>
    <col min="7426" max="7426" width="2.85546875" style="134" customWidth="1"/>
    <col min="7427" max="7427" width="21.28515625" style="134" customWidth="1"/>
    <col min="7428" max="7428" width="12.28515625" style="134" customWidth="1"/>
    <col min="7429" max="7429" width="9.140625" style="134"/>
    <col min="7430" max="7430" width="10.7109375" style="134" customWidth="1"/>
    <col min="7431" max="7431" width="6.28515625" style="134" customWidth="1"/>
    <col min="7432" max="7432" width="10.7109375" style="134" customWidth="1"/>
    <col min="7433" max="7433" width="2.28515625" style="134" customWidth="1"/>
    <col min="7434" max="7434" width="0" style="134" hidden="1" customWidth="1"/>
    <col min="7435" max="7435" width="9.140625" style="134"/>
    <col min="7436" max="7436" width="31.85546875" style="134" customWidth="1"/>
    <col min="7437" max="7437" width="61.7109375" style="134" customWidth="1"/>
    <col min="7438" max="7681" width="9.140625" style="134"/>
    <col min="7682" max="7682" width="2.85546875" style="134" customWidth="1"/>
    <col min="7683" max="7683" width="21.28515625" style="134" customWidth="1"/>
    <col min="7684" max="7684" width="12.28515625" style="134" customWidth="1"/>
    <col min="7685" max="7685" width="9.140625" style="134"/>
    <col min="7686" max="7686" width="10.7109375" style="134" customWidth="1"/>
    <col min="7687" max="7687" width="6.28515625" style="134" customWidth="1"/>
    <col min="7688" max="7688" width="10.7109375" style="134" customWidth="1"/>
    <col min="7689" max="7689" width="2.28515625" style="134" customWidth="1"/>
    <col min="7690" max="7690" width="0" style="134" hidden="1" customWidth="1"/>
    <col min="7691" max="7691" width="9.140625" style="134"/>
    <col min="7692" max="7692" width="31.85546875" style="134" customWidth="1"/>
    <col min="7693" max="7693" width="61.7109375" style="134" customWidth="1"/>
    <col min="7694" max="7937" width="9.140625" style="134"/>
    <col min="7938" max="7938" width="2.85546875" style="134" customWidth="1"/>
    <col min="7939" max="7939" width="21.28515625" style="134" customWidth="1"/>
    <col min="7940" max="7940" width="12.28515625" style="134" customWidth="1"/>
    <col min="7941" max="7941" width="9.140625" style="134"/>
    <col min="7942" max="7942" width="10.7109375" style="134" customWidth="1"/>
    <col min="7943" max="7943" width="6.28515625" style="134" customWidth="1"/>
    <col min="7944" max="7944" width="10.7109375" style="134" customWidth="1"/>
    <col min="7945" max="7945" width="2.28515625" style="134" customWidth="1"/>
    <col min="7946" max="7946" width="0" style="134" hidden="1" customWidth="1"/>
    <col min="7947" max="7947" width="9.140625" style="134"/>
    <col min="7948" max="7948" width="31.85546875" style="134" customWidth="1"/>
    <col min="7949" max="7949" width="61.7109375" style="134" customWidth="1"/>
    <col min="7950" max="8193" width="9.140625" style="134"/>
    <col min="8194" max="8194" width="2.85546875" style="134" customWidth="1"/>
    <col min="8195" max="8195" width="21.28515625" style="134" customWidth="1"/>
    <col min="8196" max="8196" width="12.28515625" style="134" customWidth="1"/>
    <col min="8197" max="8197" width="9.140625" style="134"/>
    <col min="8198" max="8198" width="10.7109375" style="134" customWidth="1"/>
    <col min="8199" max="8199" width="6.28515625" style="134" customWidth="1"/>
    <col min="8200" max="8200" width="10.7109375" style="134" customWidth="1"/>
    <col min="8201" max="8201" width="2.28515625" style="134" customWidth="1"/>
    <col min="8202" max="8202" width="0" style="134" hidden="1" customWidth="1"/>
    <col min="8203" max="8203" width="9.140625" style="134"/>
    <col min="8204" max="8204" width="31.85546875" style="134" customWidth="1"/>
    <col min="8205" max="8205" width="61.7109375" style="134" customWidth="1"/>
    <col min="8206" max="8449" width="9.140625" style="134"/>
    <col min="8450" max="8450" width="2.85546875" style="134" customWidth="1"/>
    <col min="8451" max="8451" width="21.28515625" style="134" customWidth="1"/>
    <col min="8452" max="8452" width="12.28515625" style="134" customWidth="1"/>
    <col min="8453" max="8453" width="9.140625" style="134"/>
    <col min="8454" max="8454" width="10.7109375" style="134" customWidth="1"/>
    <col min="8455" max="8455" width="6.28515625" style="134" customWidth="1"/>
    <col min="8456" max="8456" width="10.7109375" style="134" customWidth="1"/>
    <col min="8457" max="8457" width="2.28515625" style="134" customWidth="1"/>
    <col min="8458" max="8458" width="0" style="134" hidden="1" customWidth="1"/>
    <col min="8459" max="8459" width="9.140625" style="134"/>
    <col min="8460" max="8460" width="31.85546875" style="134" customWidth="1"/>
    <col min="8461" max="8461" width="61.7109375" style="134" customWidth="1"/>
    <col min="8462" max="8705" width="9.140625" style="134"/>
    <col min="8706" max="8706" width="2.85546875" style="134" customWidth="1"/>
    <col min="8707" max="8707" width="21.28515625" style="134" customWidth="1"/>
    <col min="8708" max="8708" width="12.28515625" style="134" customWidth="1"/>
    <col min="8709" max="8709" width="9.140625" style="134"/>
    <col min="8710" max="8710" width="10.7109375" style="134" customWidth="1"/>
    <col min="8711" max="8711" width="6.28515625" style="134" customWidth="1"/>
    <col min="8712" max="8712" width="10.7109375" style="134" customWidth="1"/>
    <col min="8713" max="8713" width="2.28515625" style="134" customWidth="1"/>
    <col min="8714" max="8714" width="0" style="134" hidden="1" customWidth="1"/>
    <col min="8715" max="8715" width="9.140625" style="134"/>
    <col min="8716" max="8716" width="31.85546875" style="134" customWidth="1"/>
    <col min="8717" max="8717" width="61.7109375" style="134" customWidth="1"/>
    <col min="8718" max="8961" width="9.140625" style="134"/>
    <col min="8962" max="8962" width="2.85546875" style="134" customWidth="1"/>
    <col min="8963" max="8963" width="21.28515625" style="134" customWidth="1"/>
    <col min="8964" max="8964" width="12.28515625" style="134" customWidth="1"/>
    <col min="8965" max="8965" width="9.140625" style="134"/>
    <col min="8966" max="8966" width="10.7109375" style="134" customWidth="1"/>
    <col min="8967" max="8967" width="6.28515625" style="134" customWidth="1"/>
    <col min="8968" max="8968" width="10.7109375" style="134" customWidth="1"/>
    <col min="8969" max="8969" width="2.28515625" style="134" customWidth="1"/>
    <col min="8970" max="8970" width="0" style="134" hidden="1" customWidth="1"/>
    <col min="8971" max="8971" width="9.140625" style="134"/>
    <col min="8972" max="8972" width="31.85546875" style="134" customWidth="1"/>
    <col min="8973" max="8973" width="61.7109375" style="134" customWidth="1"/>
    <col min="8974" max="9217" width="9.140625" style="134"/>
    <col min="9218" max="9218" width="2.85546875" style="134" customWidth="1"/>
    <col min="9219" max="9219" width="21.28515625" style="134" customWidth="1"/>
    <col min="9220" max="9220" width="12.28515625" style="134" customWidth="1"/>
    <col min="9221" max="9221" width="9.140625" style="134"/>
    <col min="9222" max="9222" width="10.7109375" style="134" customWidth="1"/>
    <col min="9223" max="9223" width="6.28515625" style="134" customWidth="1"/>
    <col min="9224" max="9224" width="10.7109375" style="134" customWidth="1"/>
    <col min="9225" max="9225" width="2.28515625" style="134" customWidth="1"/>
    <col min="9226" max="9226" width="0" style="134" hidden="1" customWidth="1"/>
    <col min="9227" max="9227" width="9.140625" style="134"/>
    <col min="9228" max="9228" width="31.85546875" style="134" customWidth="1"/>
    <col min="9229" max="9229" width="61.7109375" style="134" customWidth="1"/>
    <col min="9230" max="9473" width="9.140625" style="134"/>
    <col min="9474" max="9474" width="2.85546875" style="134" customWidth="1"/>
    <col min="9475" max="9475" width="21.28515625" style="134" customWidth="1"/>
    <col min="9476" max="9476" width="12.28515625" style="134" customWidth="1"/>
    <col min="9477" max="9477" width="9.140625" style="134"/>
    <col min="9478" max="9478" width="10.7109375" style="134" customWidth="1"/>
    <col min="9479" max="9479" width="6.28515625" style="134" customWidth="1"/>
    <col min="9480" max="9480" width="10.7109375" style="134" customWidth="1"/>
    <col min="9481" max="9481" width="2.28515625" style="134" customWidth="1"/>
    <col min="9482" max="9482" width="0" style="134" hidden="1" customWidth="1"/>
    <col min="9483" max="9483" width="9.140625" style="134"/>
    <col min="9484" max="9484" width="31.85546875" style="134" customWidth="1"/>
    <col min="9485" max="9485" width="61.7109375" style="134" customWidth="1"/>
    <col min="9486" max="9729" width="9.140625" style="134"/>
    <col min="9730" max="9730" width="2.85546875" style="134" customWidth="1"/>
    <col min="9731" max="9731" width="21.28515625" style="134" customWidth="1"/>
    <col min="9732" max="9732" width="12.28515625" style="134" customWidth="1"/>
    <col min="9733" max="9733" width="9.140625" style="134"/>
    <col min="9734" max="9734" width="10.7109375" style="134" customWidth="1"/>
    <col min="9735" max="9735" width="6.28515625" style="134" customWidth="1"/>
    <col min="9736" max="9736" width="10.7109375" style="134" customWidth="1"/>
    <col min="9737" max="9737" width="2.28515625" style="134" customWidth="1"/>
    <col min="9738" max="9738" width="0" style="134" hidden="1" customWidth="1"/>
    <col min="9739" max="9739" width="9.140625" style="134"/>
    <col min="9740" max="9740" width="31.85546875" style="134" customWidth="1"/>
    <col min="9741" max="9741" width="61.7109375" style="134" customWidth="1"/>
    <col min="9742" max="9985" width="9.140625" style="134"/>
    <col min="9986" max="9986" width="2.85546875" style="134" customWidth="1"/>
    <col min="9987" max="9987" width="21.28515625" style="134" customWidth="1"/>
    <col min="9988" max="9988" width="12.28515625" style="134" customWidth="1"/>
    <col min="9989" max="9989" width="9.140625" style="134"/>
    <col min="9990" max="9990" width="10.7109375" style="134" customWidth="1"/>
    <col min="9991" max="9991" width="6.28515625" style="134" customWidth="1"/>
    <col min="9992" max="9992" width="10.7109375" style="134" customWidth="1"/>
    <col min="9993" max="9993" width="2.28515625" style="134" customWidth="1"/>
    <col min="9994" max="9994" width="0" style="134" hidden="1" customWidth="1"/>
    <col min="9995" max="9995" width="9.140625" style="134"/>
    <col min="9996" max="9996" width="31.85546875" style="134" customWidth="1"/>
    <col min="9997" max="9997" width="61.7109375" style="134" customWidth="1"/>
    <col min="9998" max="10241" width="9.140625" style="134"/>
    <col min="10242" max="10242" width="2.85546875" style="134" customWidth="1"/>
    <col min="10243" max="10243" width="21.28515625" style="134" customWidth="1"/>
    <col min="10244" max="10244" width="12.28515625" style="134" customWidth="1"/>
    <col min="10245" max="10245" width="9.140625" style="134"/>
    <col min="10246" max="10246" width="10.7109375" style="134" customWidth="1"/>
    <col min="10247" max="10247" width="6.28515625" style="134" customWidth="1"/>
    <col min="10248" max="10248" width="10.7109375" style="134" customWidth="1"/>
    <col min="10249" max="10249" width="2.28515625" style="134" customWidth="1"/>
    <col min="10250" max="10250" width="0" style="134" hidden="1" customWidth="1"/>
    <col min="10251" max="10251" width="9.140625" style="134"/>
    <col min="10252" max="10252" width="31.85546875" style="134" customWidth="1"/>
    <col min="10253" max="10253" width="61.7109375" style="134" customWidth="1"/>
    <col min="10254" max="10497" width="9.140625" style="134"/>
    <col min="10498" max="10498" width="2.85546875" style="134" customWidth="1"/>
    <col min="10499" max="10499" width="21.28515625" style="134" customWidth="1"/>
    <col min="10500" max="10500" width="12.28515625" style="134" customWidth="1"/>
    <col min="10501" max="10501" width="9.140625" style="134"/>
    <col min="10502" max="10502" width="10.7109375" style="134" customWidth="1"/>
    <col min="10503" max="10503" width="6.28515625" style="134" customWidth="1"/>
    <col min="10504" max="10504" width="10.7109375" style="134" customWidth="1"/>
    <col min="10505" max="10505" width="2.28515625" style="134" customWidth="1"/>
    <col min="10506" max="10506" width="0" style="134" hidden="1" customWidth="1"/>
    <col min="10507" max="10507" width="9.140625" style="134"/>
    <col min="10508" max="10508" width="31.85546875" style="134" customWidth="1"/>
    <col min="10509" max="10509" width="61.7109375" style="134" customWidth="1"/>
    <col min="10510" max="10753" width="9.140625" style="134"/>
    <col min="10754" max="10754" width="2.85546875" style="134" customWidth="1"/>
    <col min="10755" max="10755" width="21.28515625" style="134" customWidth="1"/>
    <col min="10756" max="10756" width="12.28515625" style="134" customWidth="1"/>
    <col min="10757" max="10757" width="9.140625" style="134"/>
    <col min="10758" max="10758" width="10.7109375" style="134" customWidth="1"/>
    <col min="10759" max="10759" width="6.28515625" style="134" customWidth="1"/>
    <col min="10760" max="10760" width="10.7109375" style="134" customWidth="1"/>
    <col min="10761" max="10761" width="2.28515625" style="134" customWidth="1"/>
    <col min="10762" max="10762" width="0" style="134" hidden="1" customWidth="1"/>
    <col min="10763" max="10763" width="9.140625" style="134"/>
    <col min="10764" max="10764" width="31.85546875" style="134" customWidth="1"/>
    <col min="10765" max="10765" width="61.7109375" style="134" customWidth="1"/>
    <col min="10766" max="11009" width="9.140625" style="134"/>
    <col min="11010" max="11010" width="2.85546875" style="134" customWidth="1"/>
    <col min="11011" max="11011" width="21.28515625" style="134" customWidth="1"/>
    <col min="11012" max="11012" width="12.28515625" style="134" customWidth="1"/>
    <col min="11013" max="11013" width="9.140625" style="134"/>
    <col min="11014" max="11014" width="10.7109375" style="134" customWidth="1"/>
    <col min="11015" max="11015" width="6.28515625" style="134" customWidth="1"/>
    <col min="11016" max="11016" width="10.7109375" style="134" customWidth="1"/>
    <col min="11017" max="11017" width="2.28515625" style="134" customWidth="1"/>
    <col min="11018" max="11018" width="0" style="134" hidden="1" customWidth="1"/>
    <col min="11019" max="11019" width="9.140625" style="134"/>
    <col min="11020" max="11020" width="31.85546875" style="134" customWidth="1"/>
    <col min="11021" max="11021" width="61.7109375" style="134" customWidth="1"/>
    <col min="11022" max="11265" width="9.140625" style="134"/>
    <col min="11266" max="11266" width="2.85546875" style="134" customWidth="1"/>
    <col min="11267" max="11267" width="21.28515625" style="134" customWidth="1"/>
    <col min="11268" max="11268" width="12.28515625" style="134" customWidth="1"/>
    <col min="11269" max="11269" width="9.140625" style="134"/>
    <col min="11270" max="11270" width="10.7109375" style="134" customWidth="1"/>
    <col min="11271" max="11271" width="6.28515625" style="134" customWidth="1"/>
    <col min="11272" max="11272" width="10.7109375" style="134" customWidth="1"/>
    <col min="11273" max="11273" width="2.28515625" style="134" customWidth="1"/>
    <col min="11274" max="11274" width="0" style="134" hidden="1" customWidth="1"/>
    <col min="11275" max="11275" width="9.140625" style="134"/>
    <col min="11276" max="11276" width="31.85546875" style="134" customWidth="1"/>
    <col min="11277" max="11277" width="61.7109375" style="134" customWidth="1"/>
    <col min="11278" max="11521" width="9.140625" style="134"/>
    <col min="11522" max="11522" width="2.85546875" style="134" customWidth="1"/>
    <col min="11523" max="11523" width="21.28515625" style="134" customWidth="1"/>
    <col min="11524" max="11524" width="12.28515625" style="134" customWidth="1"/>
    <col min="11525" max="11525" width="9.140625" style="134"/>
    <col min="11526" max="11526" width="10.7109375" style="134" customWidth="1"/>
    <col min="11527" max="11527" width="6.28515625" style="134" customWidth="1"/>
    <col min="11528" max="11528" width="10.7109375" style="134" customWidth="1"/>
    <col min="11529" max="11529" width="2.28515625" style="134" customWidth="1"/>
    <col min="11530" max="11530" width="0" style="134" hidden="1" customWidth="1"/>
    <col min="11531" max="11531" width="9.140625" style="134"/>
    <col min="11532" max="11532" width="31.85546875" style="134" customWidth="1"/>
    <col min="11533" max="11533" width="61.7109375" style="134" customWidth="1"/>
    <col min="11534" max="11777" width="9.140625" style="134"/>
    <col min="11778" max="11778" width="2.85546875" style="134" customWidth="1"/>
    <col min="11779" max="11779" width="21.28515625" style="134" customWidth="1"/>
    <col min="11780" max="11780" width="12.28515625" style="134" customWidth="1"/>
    <col min="11781" max="11781" width="9.140625" style="134"/>
    <col min="11782" max="11782" width="10.7109375" style="134" customWidth="1"/>
    <col min="11783" max="11783" width="6.28515625" style="134" customWidth="1"/>
    <col min="11784" max="11784" width="10.7109375" style="134" customWidth="1"/>
    <col min="11785" max="11785" width="2.28515625" style="134" customWidth="1"/>
    <col min="11786" max="11786" width="0" style="134" hidden="1" customWidth="1"/>
    <col min="11787" max="11787" width="9.140625" style="134"/>
    <col min="11788" max="11788" width="31.85546875" style="134" customWidth="1"/>
    <col min="11789" max="11789" width="61.7109375" style="134" customWidth="1"/>
    <col min="11790" max="12033" width="9.140625" style="134"/>
    <col min="12034" max="12034" width="2.85546875" style="134" customWidth="1"/>
    <col min="12035" max="12035" width="21.28515625" style="134" customWidth="1"/>
    <col min="12036" max="12036" width="12.28515625" style="134" customWidth="1"/>
    <col min="12037" max="12037" width="9.140625" style="134"/>
    <col min="12038" max="12038" width="10.7109375" style="134" customWidth="1"/>
    <col min="12039" max="12039" width="6.28515625" style="134" customWidth="1"/>
    <col min="12040" max="12040" width="10.7109375" style="134" customWidth="1"/>
    <col min="12041" max="12041" width="2.28515625" style="134" customWidth="1"/>
    <col min="12042" max="12042" width="0" style="134" hidden="1" customWidth="1"/>
    <col min="12043" max="12043" width="9.140625" style="134"/>
    <col min="12044" max="12044" width="31.85546875" style="134" customWidth="1"/>
    <col min="12045" max="12045" width="61.7109375" style="134" customWidth="1"/>
    <col min="12046" max="12289" width="9.140625" style="134"/>
    <col min="12290" max="12290" width="2.85546875" style="134" customWidth="1"/>
    <col min="12291" max="12291" width="21.28515625" style="134" customWidth="1"/>
    <col min="12292" max="12292" width="12.28515625" style="134" customWidth="1"/>
    <col min="12293" max="12293" width="9.140625" style="134"/>
    <col min="12294" max="12294" width="10.7109375" style="134" customWidth="1"/>
    <col min="12295" max="12295" width="6.28515625" style="134" customWidth="1"/>
    <col min="12296" max="12296" width="10.7109375" style="134" customWidth="1"/>
    <col min="12297" max="12297" width="2.28515625" style="134" customWidth="1"/>
    <col min="12298" max="12298" width="0" style="134" hidden="1" customWidth="1"/>
    <col min="12299" max="12299" width="9.140625" style="134"/>
    <col min="12300" max="12300" width="31.85546875" style="134" customWidth="1"/>
    <col min="12301" max="12301" width="61.7109375" style="134" customWidth="1"/>
    <col min="12302" max="12545" width="9.140625" style="134"/>
    <col min="12546" max="12546" width="2.85546875" style="134" customWidth="1"/>
    <col min="12547" max="12547" width="21.28515625" style="134" customWidth="1"/>
    <col min="12548" max="12548" width="12.28515625" style="134" customWidth="1"/>
    <col min="12549" max="12549" width="9.140625" style="134"/>
    <col min="12550" max="12550" width="10.7109375" style="134" customWidth="1"/>
    <col min="12551" max="12551" width="6.28515625" style="134" customWidth="1"/>
    <col min="12552" max="12552" width="10.7109375" style="134" customWidth="1"/>
    <col min="12553" max="12553" width="2.28515625" style="134" customWidth="1"/>
    <col min="12554" max="12554" width="0" style="134" hidden="1" customWidth="1"/>
    <col min="12555" max="12555" width="9.140625" style="134"/>
    <col min="12556" max="12556" width="31.85546875" style="134" customWidth="1"/>
    <col min="12557" max="12557" width="61.7109375" style="134" customWidth="1"/>
    <col min="12558" max="12801" width="9.140625" style="134"/>
    <col min="12802" max="12802" width="2.85546875" style="134" customWidth="1"/>
    <col min="12803" max="12803" width="21.28515625" style="134" customWidth="1"/>
    <col min="12804" max="12804" width="12.28515625" style="134" customWidth="1"/>
    <col min="12805" max="12805" width="9.140625" style="134"/>
    <col min="12806" max="12806" width="10.7109375" style="134" customWidth="1"/>
    <col min="12807" max="12807" width="6.28515625" style="134" customWidth="1"/>
    <col min="12808" max="12808" width="10.7109375" style="134" customWidth="1"/>
    <col min="12809" max="12809" width="2.28515625" style="134" customWidth="1"/>
    <col min="12810" max="12810" width="0" style="134" hidden="1" customWidth="1"/>
    <col min="12811" max="12811" width="9.140625" style="134"/>
    <col min="12812" max="12812" width="31.85546875" style="134" customWidth="1"/>
    <col min="12813" max="12813" width="61.7109375" style="134" customWidth="1"/>
    <col min="12814" max="13057" width="9.140625" style="134"/>
    <col min="13058" max="13058" width="2.85546875" style="134" customWidth="1"/>
    <col min="13059" max="13059" width="21.28515625" style="134" customWidth="1"/>
    <col min="13060" max="13060" width="12.28515625" style="134" customWidth="1"/>
    <col min="13061" max="13061" width="9.140625" style="134"/>
    <col min="13062" max="13062" width="10.7109375" style="134" customWidth="1"/>
    <col min="13063" max="13063" width="6.28515625" style="134" customWidth="1"/>
    <col min="13064" max="13064" width="10.7109375" style="134" customWidth="1"/>
    <col min="13065" max="13065" width="2.28515625" style="134" customWidth="1"/>
    <col min="13066" max="13066" width="0" style="134" hidden="1" customWidth="1"/>
    <col min="13067" max="13067" width="9.140625" style="134"/>
    <col min="13068" max="13068" width="31.85546875" style="134" customWidth="1"/>
    <col min="13069" max="13069" width="61.7109375" style="134" customWidth="1"/>
    <col min="13070" max="13313" width="9.140625" style="134"/>
    <col min="13314" max="13314" width="2.85546875" style="134" customWidth="1"/>
    <col min="13315" max="13315" width="21.28515625" style="134" customWidth="1"/>
    <col min="13316" max="13316" width="12.28515625" style="134" customWidth="1"/>
    <col min="13317" max="13317" width="9.140625" style="134"/>
    <col min="13318" max="13318" width="10.7109375" style="134" customWidth="1"/>
    <col min="13319" max="13319" width="6.28515625" style="134" customWidth="1"/>
    <col min="13320" max="13320" width="10.7109375" style="134" customWidth="1"/>
    <col min="13321" max="13321" width="2.28515625" style="134" customWidth="1"/>
    <col min="13322" max="13322" width="0" style="134" hidden="1" customWidth="1"/>
    <col min="13323" max="13323" width="9.140625" style="134"/>
    <col min="13324" max="13324" width="31.85546875" style="134" customWidth="1"/>
    <col min="13325" max="13325" width="61.7109375" style="134" customWidth="1"/>
    <col min="13326" max="13569" width="9.140625" style="134"/>
    <col min="13570" max="13570" width="2.85546875" style="134" customWidth="1"/>
    <col min="13571" max="13571" width="21.28515625" style="134" customWidth="1"/>
    <col min="13572" max="13572" width="12.28515625" style="134" customWidth="1"/>
    <col min="13573" max="13573" width="9.140625" style="134"/>
    <col min="13574" max="13574" width="10.7109375" style="134" customWidth="1"/>
    <col min="13575" max="13575" width="6.28515625" style="134" customWidth="1"/>
    <col min="13576" max="13576" width="10.7109375" style="134" customWidth="1"/>
    <col min="13577" max="13577" width="2.28515625" style="134" customWidth="1"/>
    <col min="13578" max="13578" width="0" style="134" hidden="1" customWidth="1"/>
    <col min="13579" max="13579" width="9.140625" style="134"/>
    <col min="13580" max="13580" width="31.85546875" style="134" customWidth="1"/>
    <col min="13581" max="13581" width="61.7109375" style="134" customWidth="1"/>
    <col min="13582" max="13825" width="9.140625" style="134"/>
    <col min="13826" max="13826" width="2.85546875" style="134" customWidth="1"/>
    <col min="13827" max="13827" width="21.28515625" style="134" customWidth="1"/>
    <col min="13828" max="13828" width="12.28515625" style="134" customWidth="1"/>
    <col min="13829" max="13829" width="9.140625" style="134"/>
    <col min="13830" max="13830" width="10.7109375" style="134" customWidth="1"/>
    <col min="13831" max="13831" width="6.28515625" style="134" customWidth="1"/>
    <col min="13832" max="13832" width="10.7109375" style="134" customWidth="1"/>
    <col min="13833" max="13833" width="2.28515625" style="134" customWidth="1"/>
    <col min="13834" max="13834" width="0" style="134" hidden="1" customWidth="1"/>
    <col min="13835" max="13835" width="9.140625" style="134"/>
    <col min="13836" max="13836" width="31.85546875" style="134" customWidth="1"/>
    <col min="13837" max="13837" width="61.7109375" style="134" customWidth="1"/>
    <col min="13838" max="14081" width="9.140625" style="134"/>
    <col min="14082" max="14082" width="2.85546875" style="134" customWidth="1"/>
    <col min="14083" max="14083" width="21.28515625" style="134" customWidth="1"/>
    <col min="14084" max="14084" width="12.28515625" style="134" customWidth="1"/>
    <col min="14085" max="14085" width="9.140625" style="134"/>
    <col min="14086" max="14086" width="10.7109375" style="134" customWidth="1"/>
    <col min="14087" max="14087" width="6.28515625" style="134" customWidth="1"/>
    <col min="14088" max="14088" width="10.7109375" style="134" customWidth="1"/>
    <col min="14089" max="14089" width="2.28515625" style="134" customWidth="1"/>
    <col min="14090" max="14090" width="0" style="134" hidden="1" customWidth="1"/>
    <col min="14091" max="14091" width="9.140625" style="134"/>
    <col min="14092" max="14092" width="31.85546875" style="134" customWidth="1"/>
    <col min="14093" max="14093" width="61.7109375" style="134" customWidth="1"/>
    <col min="14094" max="14337" width="9.140625" style="134"/>
    <col min="14338" max="14338" width="2.85546875" style="134" customWidth="1"/>
    <col min="14339" max="14339" width="21.28515625" style="134" customWidth="1"/>
    <col min="14340" max="14340" width="12.28515625" style="134" customWidth="1"/>
    <col min="14341" max="14341" width="9.140625" style="134"/>
    <col min="14342" max="14342" width="10.7109375" style="134" customWidth="1"/>
    <col min="14343" max="14343" width="6.28515625" style="134" customWidth="1"/>
    <col min="14344" max="14344" width="10.7109375" style="134" customWidth="1"/>
    <col min="14345" max="14345" width="2.28515625" style="134" customWidth="1"/>
    <col min="14346" max="14346" width="0" style="134" hidden="1" customWidth="1"/>
    <col min="14347" max="14347" width="9.140625" style="134"/>
    <col min="14348" max="14348" width="31.85546875" style="134" customWidth="1"/>
    <col min="14349" max="14349" width="61.7109375" style="134" customWidth="1"/>
    <col min="14350" max="14593" width="9.140625" style="134"/>
    <col min="14594" max="14594" width="2.85546875" style="134" customWidth="1"/>
    <col min="14595" max="14595" width="21.28515625" style="134" customWidth="1"/>
    <col min="14596" max="14596" width="12.28515625" style="134" customWidth="1"/>
    <col min="14597" max="14597" width="9.140625" style="134"/>
    <col min="14598" max="14598" width="10.7109375" style="134" customWidth="1"/>
    <col min="14599" max="14599" width="6.28515625" style="134" customWidth="1"/>
    <col min="14600" max="14600" width="10.7109375" style="134" customWidth="1"/>
    <col min="14601" max="14601" width="2.28515625" style="134" customWidth="1"/>
    <col min="14602" max="14602" width="0" style="134" hidden="1" customWidth="1"/>
    <col min="14603" max="14603" width="9.140625" style="134"/>
    <col min="14604" max="14604" width="31.85546875" style="134" customWidth="1"/>
    <col min="14605" max="14605" width="61.7109375" style="134" customWidth="1"/>
    <col min="14606" max="14849" width="9.140625" style="134"/>
    <col min="14850" max="14850" width="2.85546875" style="134" customWidth="1"/>
    <col min="14851" max="14851" width="21.28515625" style="134" customWidth="1"/>
    <col min="14852" max="14852" width="12.28515625" style="134" customWidth="1"/>
    <col min="14853" max="14853" width="9.140625" style="134"/>
    <col min="14854" max="14854" width="10.7109375" style="134" customWidth="1"/>
    <col min="14855" max="14855" width="6.28515625" style="134" customWidth="1"/>
    <col min="14856" max="14856" width="10.7109375" style="134" customWidth="1"/>
    <col min="14857" max="14857" width="2.28515625" style="134" customWidth="1"/>
    <col min="14858" max="14858" width="0" style="134" hidden="1" customWidth="1"/>
    <col min="14859" max="14859" width="9.140625" style="134"/>
    <col min="14860" max="14860" width="31.85546875" style="134" customWidth="1"/>
    <col min="14861" max="14861" width="61.7109375" style="134" customWidth="1"/>
    <col min="14862" max="15105" width="9.140625" style="134"/>
    <col min="15106" max="15106" width="2.85546875" style="134" customWidth="1"/>
    <col min="15107" max="15107" width="21.28515625" style="134" customWidth="1"/>
    <col min="15108" max="15108" width="12.28515625" style="134" customWidth="1"/>
    <col min="15109" max="15109" width="9.140625" style="134"/>
    <col min="15110" max="15110" width="10.7109375" style="134" customWidth="1"/>
    <col min="15111" max="15111" width="6.28515625" style="134" customWidth="1"/>
    <col min="15112" max="15112" width="10.7109375" style="134" customWidth="1"/>
    <col min="15113" max="15113" width="2.28515625" style="134" customWidth="1"/>
    <col min="15114" max="15114" width="0" style="134" hidden="1" customWidth="1"/>
    <col min="15115" max="15115" width="9.140625" style="134"/>
    <col min="15116" max="15116" width="31.85546875" style="134" customWidth="1"/>
    <col min="15117" max="15117" width="61.7109375" style="134" customWidth="1"/>
    <col min="15118" max="15361" width="9.140625" style="134"/>
    <col min="15362" max="15362" width="2.85546875" style="134" customWidth="1"/>
    <col min="15363" max="15363" width="21.28515625" style="134" customWidth="1"/>
    <col min="15364" max="15364" width="12.28515625" style="134" customWidth="1"/>
    <col min="15365" max="15365" width="9.140625" style="134"/>
    <col min="15366" max="15366" width="10.7109375" style="134" customWidth="1"/>
    <col min="15367" max="15367" width="6.28515625" style="134" customWidth="1"/>
    <col min="15368" max="15368" width="10.7109375" style="134" customWidth="1"/>
    <col min="15369" max="15369" width="2.28515625" style="134" customWidth="1"/>
    <col min="15370" max="15370" width="0" style="134" hidden="1" customWidth="1"/>
    <col min="15371" max="15371" width="9.140625" style="134"/>
    <col min="15372" max="15372" width="31.85546875" style="134" customWidth="1"/>
    <col min="15373" max="15373" width="61.7109375" style="134" customWidth="1"/>
    <col min="15374" max="15617" width="9.140625" style="134"/>
    <col min="15618" max="15618" width="2.85546875" style="134" customWidth="1"/>
    <col min="15619" max="15619" width="21.28515625" style="134" customWidth="1"/>
    <col min="15620" max="15620" width="12.28515625" style="134" customWidth="1"/>
    <col min="15621" max="15621" width="9.140625" style="134"/>
    <col min="15622" max="15622" width="10.7109375" style="134" customWidth="1"/>
    <col min="15623" max="15623" width="6.28515625" style="134" customWidth="1"/>
    <col min="15624" max="15624" width="10.7109375" style="134" customWidth="1"/>
    <col min="15625" max="15625" width="2.28515625" style="134" customWidth="1"/>
    <col min="15626" max="15626" width="0" style="134" hidden="1" customWidth="1"/>
    <col min="15627" max="15627" width="9.140625" style="134"/>
    <col min="15628" max="15628" width="31.85546875" style="134" customWidth="1"/>
    <col min="15629" max="15629" width="61.7109375" style="134" customWidth="1"/>
    <col min="15630" max="15873" width="9.140625" style="134"/>
    <col min="15874" max="15874" width="2.85546875" style="134" customWidth="1"/>
    <col min="15875" max="15875" width="21.28515625" style="134" customWidth="1"/>
    <col min="15876" max="15876" width="12.28515625" style="134" customWidth="1"/>
    <col min="15877" max="15877" width="9.140625" style="134"/>
    <col min="15878" max="15878" width="10.7109375" style="134" customWidth="1"/>
    <col min="15879" max="15879" width="6.28515625" style="134" customWidth="1"/>
    <col min="15880" max="15880" width="10.7109375" style="134" customWidth="1"/>
    <col min="15881" max="15881" width="2.28515625" style="134" customWidth="1"/>
    <col min="15882" max="15882" width="0" style="134" hidden="1" customWidth="1"/>
    <col min="15883" max="15883" width="9.140625" style="134"/>
    <col min="15884" max="15884" width="31.85546875" style="134" customWidth="1"/>
    <col min="15885" max="15885" width="61.7109375" style="134" customWidth="1"/>
    <col min="15886" max="16129" width="9.140625" style="134"/>
    <col min="16130" max="16130" width="2.85546875" style="134" customWidth="1"/>
    <col min="16131" max="16131" width="21.28515625" style="134" customWidth="1"/>
    <col min="16132" max="16132" width="12.28515625" style="134" customWidth="1"/>
    <col min="16133" max="16133" width="9.140625" style="134"/>
    <col min="16134" max="16134" width="10.7109375" style="134" customWidth="1"/>
    <col min="16135" max="16135" width="6.28515625" style="134" customWidth="1"/>
    <col min="16136" max="16136" width="10.7109375" style="134" customWidth="1"/>
    <col min="16137" max="16137" width="2.28515625" style="134" customWidth="1"/>
    <col min="16138" max="16138" width="0" style="134" hidden="1" customWidth="1"/>
    <col min="16139" max="16139" width="9.140625" style="134"/>
    <col min="16140" max="16140" width="31.85546875" style="134" customWidth="1"/>
    <col min="16141" max="16141" width="61.7109375" style="134" customWidth="1"/>
    <col min="16142" max="16384" width="9.140625" style="134"/>
  </cols>
  <sheetData>
    <row r="45" spans="1:19" ht="18.75" customHeight="1" x14ac:dyDescent="0.2">
      <c r="M45" s="151"/>
      <c r="N45" s="151"/>
      <c r="O45" s="151"/>
      <c r="P45" s="151"/>
      <c r="Q45" s="151"/>
    </row>
    <row r="46" spans="1:19" ht="13.5" customHeight="1" thickBot="1" x14ac:dyDescent="0.25">
      <c r="K46" s="135"/>
    </row>
    <row r="47" spans="1:19" s="139" customFormat="1" ht="13.5" customHeight="1" x14ac:dyDescent="0.2">
      <c r="A47" s="138"/>
      <c r="B47" s="176"/>
      <c r="C47" s="333" t="s">
        <v>56</v>
      </c>
      <c r="D47" s="336" t="s">
        <v>57</v>
      </c>
      <c r="E47" s="337"/>
      <c r="F47" s="337"/>
      <c r="G47" s="337"/>
      <c r="H47" s="338"/>
      <c r="I47" s="176"/>
      <c r="J47" s="138"/>
      <c r="K47" s="138"/>
      <c r="L47" s="339"/>
      <c r="M47" s="140"/>
      <c r="O47" s="141"/>
      <c r="S47" s="142"/>
    </row>
    <row r="48" spans="1:19" s="139" customFormat="1" ht="18.600000000000001" customHeight="1" x14ac:dyDescent="0.2">
      <c r="A48" s="138"/>
      <c r="B48" s="176"/>
      <c r="C48" s="334"/>
      <c r="D48" s="340" t="s">
        <v>90</v>
      </c>
      <c r="E48" s="341"/>
      <c r="F48" s="341"/>
      <c r="G48" s="341"/>
      <c r="H48" s="342"/>
      <c r="I48" s="176"/>
      <c r="J48" s="138"/>
      <c r="K48" s="138"/>
      <c r="L48" s="339"/>
      <c r="M48" s="140"/>
      <c r="O48" s="141"/>
      <c r="S48" s="142"/>
    </row>
    <row r="49" spans="1:19" s="139" customFormat="1" ht="6" customHeight="1" thickBot="1" x14ac:dyDescent="0.25">
      <c r="A49" s="138"/>
      <c r="B49" s="176"/>
      <c r="C49" s="335"/>
      <c r="D49" s="143"/>
      <c r="E49" s="144"/>
      <c r="F49" s="144"/>
      <c r="G49" s="144"/>
      <c r="H49" s="171"/>
      <c r="I49" s="176"/>
      <c r="J49" s="138"/>
      <c r="K49" s="138"/>
      <c r="M49" s="140"/>
      <c r="O49" s="141"/>
      <c r="S49" s="142"/>
    </row>
    <row r="50" spans="1:19" s="139" customFormat="1" ht="13.5" x14ac:dyDescent="0.25">
      <c r="A50" s="138"/>
      <c r="B50" s="176"/>
      <c r="C50" s="172" t="s">
        <v>58</v>
      </c>
      <c r="D50" s="145" t="s">
        <v>91</v>
      </c>
      <c r="E50" s="343" t="s">
        <v>59</v>
      </c>
      <c r="F50" s="344"/>
      <c r="G50" s="344"/>
      <c r="H50" s="345"/>
      <c r="I50" s="176"/>
      <c r="J50" s="138"/>
      <c r="K50" s="138"/>
      <c r="M50" s="140"/>
      <c r="O50" s="141"/>
      <c r="S50" s="142"/>
    </row>
    <row r="51" spans="1:19" s="139" customFormat="1" x14ac:dyDescent="0.2">
      <c r="A51" s="138"/>
      <c r="B51" s="176"/>
      <c r="C51" s="173" t="s">
        <v>60</v>
      </c>
      <c r="D51" s="146"/>
      <c r="E51" s="330" t="s">
        <v>61</v>
      </c>
      <c r="F51" s="331"/>
      <c r="G51" s="331"/>
      <c r="H51" s="332"/>
      <c r="I51" s="176"/>
      <c r="J51" s="138"/>
      <c r="K51" s="138"/>
      <c r="M51" s="140"/>
      <c r="O51" s="141"/>
      <c r="S51" s="142"/>
    </row>
    <row r="52" spans="1:19" s="139" customFormat="1" x14ac:dyDescent="0.2">
      <c r="A52" s="138"/>
      <c r="B52" s="176"/>
      <c r="C52" s="173" t="s">
        <v>92</v>
      </c>
      <c r="D52" s="146" t="s">
        <v>62</v>
      </c>
      <c r="E52" s="252" t="s">
        <v>63</v>
      </c>
      <c r="F52" s="253"/>
      <c r="G52" s="254"/>
      <c r="H52" s="255"/>
      <c r="I52" s="176"/>
      <c r="J52" s="138"/>
      <c r="K52" s="138"/>
      <c r="M52" s="140"/>
      <c r="O52" s="141"/>
      <c r="S52" s="142"/>
    </row>
    <row r="53" spans="1:19" s="139" customFormat="1" x14ac:dyDescent="0.2">
      <c r="A53" s="138"/>
      <c r="B53" s="176"/>
      <c r="C53" s="173" t="s">
        <v>66</v>
      </c>
      <c r="D53" s="149" t="s">
        <v>68</v>
      </c>
      <c r="E53" s="330" t="s">
        <v>69</v>
      </c>
      <c r="F53" s="331"/>
      <c r="G53" s="148"/>
      <c r="H53" s="256"/>
      <c r="I53" s="176"/>
      <c r="J53" s="138"/>
      <c r="K53" s="138"/>
      <c r="M53" s="140"/>
      <c r="O53" s="141"/>
      <c r="S53" s="142"/>
    </row>
    <row r="54" spans="1:19" s="139" customFormat="1" ht="13.5" thickBot="1" x14ac:dyDescent="0.25">
      <c r="A54" s="138"/>
      <c r="B54" s="176"/>
      <c r="C54" s="173" t="s">
        <v>66</v>
      </c>
      <c r="D54" s="149" t="s">
        <v>64</v>
      </c>
      <c r="E54" s="330" t="s">
        <v>93</v>
      </c>
      <c r="F54" s="331"/>
      <c r="G54" s="148"/>
      <c r="H54" s="251"/>
      <c r="I54" s="176"/>
      <c r="J54" s="138"/>
      <c r="K54" s="138"/>
      <c r="M54" s="140"/>
      <c r="O54" s="141"/>
      <c r="S54" s="142"/>
    </row>
    <row r="55" spans="1:19" s="139" customFormat="1" ht="13.5" thickBot="1" x14ac:dyDescent="0.25">
      <c r="A55" s="138"/>
      <c r="B55" s="176"/>
      <c r="C55" s="173" t="s">
        <v>67</v>
      </c>
      <c r="D55" s="146" t="s">
        <v>94</v>
      </c>
      <c r="E55" s="153" t="s">
        <v>95</v>
      </c>
      <c r="F55" s="147"/>
      <c r="G55" s="148"/>
      <c r="H55" s="174" t="s">
        <v>65</v>
      </c>
      <c r="I55" s="176"/>
      <c r="J55" s="138"/>
      <c r="K55" s="138"/>
      <c r="M55" s="140"/>
      <c r="O55" s="141"/>
      <c r="S55" s="142"/>
    </row>
    <row r="56" spans="1:19" s="139" customFormat="1" ht="11.25" customHeight="1" x14ac:dyDescent="0.2">
      <c r="A56" s="138"/>
      <c r="B56" s="150"/>
      <c r="C56" s="323" t="s">
        <v>70</v>
      </c>
      <c r="D56" s="324"/>
      <c r="E56" s="324"/>
      <c r="F56" s="324"/>
      <c r="G56" s="325"/>
      <c r="H56" s="250"/>
      <c r="I56" s="150"/>
      <c r="J56" s="138"/>
      <c r="K56" s="138"/>
      <c r="M56" s="140"/>
      <c r="O56" s="141"/>
      <c r="S56" s="142"/>
    </row>
    <row r="57" spans="1:19" s="139" customFormat="1" ht="16.5" customHeight="1" x14ac:dyDescent="0.2">
      <c r="A57" s="138"/>
      <c r="B57" s="150"/>
      <c r="C57" s="326" t="s">
        <v>71</v>
      </c>
      <c r="D57" s="327"/>
      <c r="E57" s="327"/>
      <c r="F57" s="327"/>
      <c r="G57" s="327"/>
      <c r="H57" s="250"/>
      <c r="I57" s="150"/>
      <c r="J57" s="138"/>
      <c r="K57" s="138"/>
      <c r="S57" s="142"/>
    </row>
    <row r="58" spans="1:19" s="139" customFormat="1" ht="7.5" customHeight="1" thickBot="1" x14ac:dyDescent="0.25">
      <c r="A58" s="138"/>
      <c r="B58" s="150"/>
      <c r="C58" s="328"/>
      <c r="D58" s="329"/>
      <c r="E58" s="329"/>
      <c r="F58" s="329"/>
      <c r="G58" s="329"/>
      <c r="H58" s="250"/>
      <c r="I58" s="150"/>
      <c r="J58" s="138"/>
      <c r="K58" s="138"/>
      <c r="S58" s="142"/>
    </row>
    <row r="59" spans="1:19" s="139" customFormat="1" ht="13.5" customHeight="1" x14ac:dyDescent="0.2">
      <c r="A59" s="138"/>
      <c r="B59" s="150"/>
      <c r="C59" s="323" t="s">
        <v>70</v>
      </c>
      <c r="D59" s="324"/>
      <c r="E59" s="324"/>
      <c r="F59" s="324"/>
      <c r="G59" s="325"/>
      <c r="H59" s="250"/>
      <c r="I59" s="150"/>
      <c r="J59" s="138"/>
      <c r="K59" s="138"/>
      <c r="L59" s="136"/>
      <c r="M59" s="140"/>
      <c r="O59" s="141"/>
      <c r="S59" s="142"/>
    </row>
    <row r="60" spans="1:19" s="139" customFormat="1" ht="13.5" customHeight="1" x14ac:dyDescent="0.2">
      <c r="A60" s="138"/>
      <c r="B60" s="150"/>
      <c r="C60" s="326" t="s">
        <v>228</v>
      </c>
      <c r="D60" s="327"/>
      <c r="E60" s="327"/>
      <c r="F60" s="327"/>
      <c r="G60" s="327"/>
      <c r="H60" s="250"/>
      <c r="I60" s="150"/>
      <c r="J60" s="138"/>
      <c r="K60" s="138"/>
      <c r="L60" s="136"/>
      <c r="M60" s="152"/>
      <c r="N60" s="152"/>
      <c r="O60" s="152"/>
      <c r="P60" s="152"/>
      <c r="S60" s="142"/>
    </row>
    <row r="61" spans="1:19" s="139" customFormat="1" ht="13.5" customHeight="1" thickBot="1" x14ac:dyDescent="0.25">
      <c r="A61" s="138"/>
      <c r="B61" s="150"/>
      <c r="C61" s="328"/>
      <c r="D61" s="329"/>
      <c r="E61" s="329"/>
      <c r="F61" s="329"/>
      <c r="G61" s="329"/>
      <c r="H61" s="175"/>
      <c r="I61" s="150"/>
      <c r="J61" s="138"/>
      <c r="K61" s="138"/>
      <c r="L61" s="137"/>
      <c r="M61" s="152"/>
      <c r="N61" s="152"/>
      <c r="O61" s="152"/>
      <c r="P61" s="152"/>
      <c r="S61" s="142"/>
    </row>
    <row r="62" spans="1:19" x14ac:dyDescent="0.2">
      <c r="K62" s="135"/>
      <c r="L62" s="137"/>
      <c r="M62" s="152"/>
      <c r="N62" s="152"/>
      <c r="O62" s="152"/>
      <c r="P62" s="152"/>
    </row>
    <row r="63" spans="1:19" x14ac:dyDescent="0.2">
      <c r="L63" s="137"/>
      <c r="M63" s="152"/>
      <c r="N63" s="152"/>
      <c r="O63" s="152"/>
      <c r="P63" s="152"/>
    </row>
  </sheetData>
  <mergeCells count="12">
    <mergeCell ref="E51:H51"/>
    <mergeCell ref="C56:G56"/>
    <mergeCell ref="C47:C49"/>
    <mergeCell ref="D47:H47"/>
    <mergeCell ref="L47:L48"/>
    <mergeCell ref="D48:H48"/>
    <mergeCell ref="E50:H50"/>
    <mergeCell ref="C59:G59"/>
    <mergeCell ref="C60:G61"/>
    <mergeCell ref="E53:F53"/>
    <mergeCell ref="E54:F54"/>
    <mergeCell ref="C57:G58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5"/>
  <sheetViews>
    <sheetView view="pageBreakPreview" topLeftCell="A19" zoomScaleNormal="100" zoomScaleSheetLayoutView="100" workbookViewId="0"/>
  </sheetViews>
  <sheetFormatPr defaultColWidth="9.140625" defaultRowHeight="16.5" x14ac:dyDescent="0.3"/>
  <cols>
    <col min="1" max="1" width="8.42578125" style="265" customWidth="1"/>
    <col min="2" max="2" width="49.5703125" style="265" customWidth="1"/>
    <col min="3" max="3" width="4.7109375" style="265" customWidth="1"/>
    <col min="4" max="4" width="5.5703125" style="265" customWidth="1"/>
    <col min="5" max="5" width="6.5703125" style="265" customWidth="1"/>
    <col min="6" max="6" width="6" style="265" customWidth="1"/>
    <col min="7" max="7" width="8.7109375" style="265" customWidth="1"/>
    <col min="8" max="16384" width="9.140625" style="265"/>
  </cols>
  <sheetData>
    <row r="1" spans="1:7" s="266" customFormat="1" x14ac:dyDescent="0.3">
      <c r="A1" s="266" t="s">
        <v>190</v>
      </c>
    </row>
    <row r="2" spans="1:7" s="266" customFormat="1" x14ac:dyDescent="0.3">
      <c r="A2" s="303" t="s">
        <v>198</v>
      </c>
    </row>
    <row r="3" spans="1:7" s="273" customFormat="1" ht="19.5" customHeight="1" x14ac:dyDescent="0.25">
      <c r="A3" s="267"/>
      <c r="B3" s="268" t="s">
        <v>1</v>
      </c>
      <c r="C3" s="269" t="s">
        <v>11</v>
      </c>
      <c r="D3" s="270" t="s">
        <v>12</v>
      </c>
      <c r="E3" s="270" t="s">
        <v>191</v>
      </c>
      <c r="F3" s="271" t="s">
        <v>192</v>
      </c>
      <c r="G3" s="272" t="s">
        <v>13</v>
      </c>
    </row>
    <row r="4" spans="1:7" s="273" customFormat="1" ht="12.75" x14ac:dyDescent="0.25">
      <c r="A4" s="274" t="s">
        <v>193</v>
      </c>
      <c r="B4" s="275"/>
      <c r="C4" s="276" t="s">
        <v>0</v>
      </c>
      <c r="D4" s="277">
        <v>7</v>
      </c>
      <c r="E4" s="278"/>
      <c r="F4" s="279"/>
      <c r="G4" s="280"/>
    </row>
    <row r="5" spans="1:7" s="273" customFormat="1" ht="12.75" x14ac:dyDescent="0.25">
      <c r="A5" s="281" t="s">
        <v>76</v>
      </c>
      <c r="B5" s="282" t="s">
        <v>203</v>
      </c>
      <c r="C5" s="212" t="s">
        <v>0</v>
      </c>
      <c r="D5" s="283">
        <f>+D8</f>
        <v>7</v>
      </c>
      <c r="E5" s="283">
        <v>10</v>
      </c>
      <c r="F5" s="213"/>
      <c r="G5" s="284">
        <f>+D5*E5*F5</f>
        <v>0</v>
      </c>
    </row>
    <row r="6" spans="1:7" s="273" customFormat="1" ht="25.5" x14ac:dyDescent="0.25">
      <c r="A6" s="89" t="s">
        <v>76</v>
      </c>
      <c r="B6" s="282" t="s">
        <v>197</v>
      </c>
      <c r="C6" s="97" t="s">
        <v>0</v>
      </c>
      <c r="D6" s="283">
        <f>+D5</f>
        <v>7</v>
      </c>
      <c r="E6" s="283">
        <v>1</v>
      </c>
      <c r="F6" s="91"/>
      <c r="G6" s="284">
        <f>+D6*E6*F6</f>
        <v>0</v>
      </c>
    </row>
    <row r="7" spans="1:7" s="273" customFormat="1" ht="25.5" x14ac:dyDescent="0.25">
      <c r="A7" s="285" t="s">
        <v>76</v>
      </c>
      <c r="B7" s="286" t="s">
        <v>200</v>
      </c>
      <c r="C7" s="287" t="s">
        <v>0</v>
      </c>
      <c r="D7" s="283">
        <f>+D4</f>
        <v>7</v>
      </c>
      <c r="E7" s="283">
        <v>1</v>
      </c>
      <c r="F7" s="288"/>
      <c r="G7" s="284">
        <f>+D7*E7*F7</f>
        <v>0</v>
      </c>
    </row>
    <row r="8" spans="1:7" s="273" customFormat="1" ht="12.75" x14ac:dyDescent="0.25">
      <c r="A8" s="289" t="s">
        <v>76</v>
      </c>
      <c r="B8" s="290" t="s">
        <v>195</v>
      </c>
      <c r="C8" s="291" t="s">
        <v>0</v>
      </c>
      <c r="D8" s="292">
        <f>+D7</f>
        <v>7</v>
      </c>
      <c r="E8" s="292">
        <v>1</v>
      </c>
      <c r="F8" s="293"/>
      <c r="G8" s="294">
        <f>+D8*E8*F8</f>
        <v>0</v>
      </c>
    </row>
    <row r="9" spans="1:7" s="302" customFormat="1" ht="13.5" x14ac:dyDescent="0.25">
      <c r="A9" s="295"/>
      <c r="B9" s="296" t="s">
        <v>194</v>
      </c>
      <c r="C9" s="297"/>
      <c r="D9" s="298"/>
      <c r="E9" s="299"/>
      <c r="F9" s="300"/>
      <c r="G9" s="301">
        <f>SUM(G5:G8)</f>
        <v>0</v>
      </c>
    </row>
    <row r="10" spans="1:7" ht="12.75" customHeight="1" x14ac:dyDescent="0.3"/>
    <row r="11" spans="1:7" s="273" customFormat="1" ht="19.5" customHeight="1" x14ac:dyDescent="0.25">
      <c r="A11" s="267"/>
      <c r="B11" s="268" t="s">
        <v>1</v>
      </c>
      <c r="C11" s="269" t="s">
        <v>11</v>
      </c>
      <c r="D11" s="270" t="s">
        <v>12</v>
      </c>
      <c r="E11" s="270" t="s">
        <v>191</v>
      </c>
      <c r="F11" s="271" t="s">
        <v>192</v>
      </c>
      <c r="G11" s="272" t="s">
        <v>13</v>
      </c>
    </row>
    <row r="12" spans="1:7" s="63" customFormat="1" ht="12.75" x14ac:dyDescent="0.25">
      <c r="A12" s="274" t="s">
        <v>196</v>
      </c>
      <c r="B12" s="275"/>
      <c r="C12" s="276" t="s">
        <v>0</v>
      </c>
      <c r="D12" s="277">
        <v>391</v>
      </c>
      <c r="E12" s="278"/>
      <c r="F12" s="279"/>
      <c r="G12" s="280"/>
    </row>
    <row r="13" spans="1:7" s="63" customFormat="1" ht="12.75" x14ac:dyDescent="0.25">
      <c r="A13" s="274"/>
      <c r="B13" s="275"/>
      <c r="C13" s="276" t="s">
        <v>162</v>
      </c>
      <c r="D13" s="277">
        <v>226</v>
      </c>
      <c r="E13" s="278"/>
      <c r="F13" s="279"/>
      <c r="G13" s="280"/>
    </row>
    <row r="14" spans="1:7" s="63" customFormat="1" ht="12.75" x14ac:dyDescent="0.25">
      <c r="A14" s="281" t="s">
        <v>76</v>
      </c>
      <c r="B14" s="282" t="s">
        <v>202</v>
      </c>
      <c r="C14" s="212" t="s">
        <v>0</v>
      </c>
      <c r="D14" s="283">
        <f>+D12</f>
        <v>391</v>
      </c>
      <c r="E14" s="283">
        <v>10</v>
      </c>
      <c r="F14" s="213"/>
      <c r="G14" s="284">
        <f>+D14*E14*F14</f>
        <v>0</v>
      </c>
    </row>
    <row r="15" spans="1:7" s="63" customFormat="1" ht="25.5" x14ac:dyDescent="0.25">
      <c r="A15" s="89" t="s">
        <v>76</v>
      </c>
      <c r="B15" s="282" t="s">
        <v>199</v>
      </c>
      <c r="C15" s="97" t="s">
        <v>162</v>
      </c>
      <c r="D15" s="283">
        <f>+D13</f>
        <v>226</v>
      </c>
      <c r="E15" s="283">
        <v>1</v>
      </c>
      <c r="F15" s="91"/>
      <c r="G15" s="284">
        <f>+D15*E15*F15</f>
        <v>0</v>
      </c>
    </row>
    <row r="16" spans="1:7" s="63" customFormat="1" ht="12.75" x14ac:dyDescent="0.25">
      <c r="A16" s="285" t="s">
        <v>76</v>
      </c>
      <c r="B16" s="286" t="s">
        <v>201</v>
      </c>
      <c r="C16" s="287" t="s">
        <v>0</v>
      </c>
      <c r="D16" s="283">
        <f>+D12</f>
        <v>391</v>
      </c>
      <c r="E16" s="283">
        <v>1</v>
      </c>
      <c r="F16" s="288"/>
      <c r="G16" s="284">
        <f>+D16*E16*F16</f>
        <v>0</v>
      </c>
    </row>
    <row r="17" spans="1:7" s="63" customFormat="1" ht="38.25" x14ac:dyDescent="0.25">
      <c r="A17" s="89" t="s">
        <v>76</v>
      </c>
      <c r="B17" s="282" t="s">
        <v>204</v>
      </c>
      <c r="C17" s="97" t="s">
        <v>0</v>
      </c>
      <c r="D17" s="283">
        <f>+D12*0.02</f>
        <v>7.82</v>
      </c>
      <c r="E17" s="283">
        <v>1</v>
      </c>
      <c r="F17" s="91"/>
      <c r="G17" s="284">
        <f>+D17*E17*F17</f>
        <v>0</v>
      </c>
    </row>
    <row r="18" spans="1:7" s="215" customFormat="1" ht="13.5" x14ac:dyDescent="0.25">
      <c r="A18" s="304"/>
      <c r="B18" s="305" t="s">
        <v>194</v>
      </c>
      <c r="C18" s="306"/>
      <c r="D18" s="307"/>
      <c r="E18" s="308"/>
      <c r="F18" s="309"/>
      <c r="G18" s="301">
        <f>SUM(G14:G17)</f>
        <v>0</v>
      </c>
    </row>
    <row r="19" spans="1:7" ht="10.5" customHeight="1" x14ac:dyDescent="0.3"/>
    <row r="20" spans="1:7" s="273" customFormat="1" ht="19.5" customHeight="1" x14ac:dyDescent="0.25">
      <c r="A20" s="267"/>
      <c r="B20" s="268" t="s">
        <v>1</v>
      </c>
      <c r="C20" s="269" t="s">
        <v>11</v>
      </c>
      <c r="D20" s="270" t="s">
        <v>12</v>
      </c>
      <c r="E20" s="270" t="s">
        <v>191</v>
      </c>
      <c r="F20" s="271" t="s">
        <v>192</v>
      </c>
      <c r="G20" s="272" t="s">
        <v>13</v>
      </c>
    </row>
    <row r="21" spans="1:7" s="63" customFormat="1" ht="12.75" x14ac:dyDescent="0.25">
      <c r="A21" s="274" t="s">
        <v>205</v>
      </c>
      <c r="B21" s="275"/>
      <c r="C21" s="276" t="s">
        <v>0</v>
      </c>
      <c r="D21" s="277">
        <v>1858</v>
      </c>
      <c r="E21" s="278"/>
      <c r="F21" s="279"/>
      <c r="G21" s="280"/>
    </row>
    <row r="22" spans="1:7" s="63" customFormat="1" ht="12.75" x14ac:dyDescent="0.25">
      <c r="A22" s="274"/>
      <c r="B22" s="275"/>
      <c r="C22" s="276" t="s">
        <v>162</v>
      </c>
      <c r="D22" s="277">
        <v>372</v>
      </c>
      <c r="E22" s="278"/>
      <c r="F22" s="279"/>
      <c r="G22" s="280"/>
    </row>
    <row r="23" spans="1:7" s="63" customFormat="1" ht="14.25" customHeight="1" x14ac:dyDescent="0.25">
      <c r="A23" s="281" t="s">
        <v>76</v>
      </c>
      <c r="B23" s="282" t="s">
        <v>206</v>
      </c>
      <c r="C23" s="212" t="s">
        <v>162</v>
      </c>
      <c r="D23" s="283">
        <f>+D22</f>
        <v>372</v>
      </c>
      <c r="E23" s="283">
        <v>10</v>
      </c>
      <c r="F23" s="213"/>
      <c r="G23" s="284">
        <f>+D23*E23*F23</f>
        <v>0</v>
      </c>
    </row>
    <row r="24" spans="1:7" s="63" customFormat="1" ht="14.25" customHeight="1" x14ac:dyDescent="0.25">
      <c r="A24" s="89" t="s">
        <v>76</v>
      </c>
      <c r="B24" s="282" t="s">
        <v>207</v>
      </c>
      <c r="C24" s="97" t="s">
        <v>162</v>
      </c>
      <c r="D24" s="283">
        <f>+D22</f>
        <v>372</v>
      </c>
      <c r="E24" s="283">
        <v>1</v>
      </c>
      <c r="F24" s="91"/>
      <c r="G24" s="284">
        <f>+D24*E24*F24</f>
        <v>0</v>
      </c>
    </row>
    <row r="25" spans="1:7" s="63" customFormat="1" ht="14.25" customHeight="1" x14ac:dyDescent="0.25">
      <c r="A25" s="285" t="s">
        <v>76</v>
      </c>
      <c r="B25" s="286" t="s">
        <v>201</v>
      </c>
      <c r="C25" s="287" t="s">
        <v>0</v>
      </c>
      <c r="D25" s="283">
        <f>+D21</f>
        <v>1858</v>
      </c>
      <c r="E25" s="283">
        <v>1</v>
      </c>
      <c r="F25" s="288"/>
      <c r="G25" s="284">
        <f>+D25*E25*F25</f>
        <v>0</v>
      </c>
    </row>
    <row r="26" spans="1:7" s="63" customFormat="1" ht="38.25" x14ac:dyDescent="0.25">
      <c r="A26" s="89" t="s">
        <v>76</v>
      </c>
      <c r="B26" s="282" t="s">
        <v>204</v>
      </c>
      <c r="C26" s="97" t="s">
        <v>0</v>
      </c>
      <c r="D26" s="283">
        <f>+D21*0.02</f>
        <v>37.160000000000004</v>
      </c>
      <c r="E26" s="283">
        <v>1</v>
      </c>
      <c r="F26" s="91"/>
      <c r="G26" s="284">
        <f>+D26*E26*F26</f>
        <v>0</v>
      </c>
    </row>
    <row r="27" spans="1:7" s="215" customFormat="1" ht="13.5" x14ac:dyDescent="0.25">
      <c r="A27" s="304"/>
      <c r="B27" s="305" t="s">
        <v>194</v>
      </c>
      <c r="C27" s="306"/>
      <c r="D27" s="307"/>
      <c r="E27" s="308"/>
      <c r="F27" s="309"/>
      <c r="G27" s="301">
        <f>SUM(G23:G26)</f>
        <v>0</v>
      </c>
    </row>
    <row r="28" spans="1:7" ht="13.5" customHeight="1" x14ac:dyDescent="0.3"/>
    <row r="29" spans="1:7" s="273" customFormat="1" ht="19.5" customHeight="1" x14ac:dyDescent="0.25">
      <c r="A29" s="267"/>
      <c r="B29" s="268" t="s">
        <v>1</v>
      </c>
      <c r="C29" s="269" t="s">
        <v>11</v>
      </c>
      <c r="D29" s="270" t="s">
        <v>12</v>
      </c>
      <c r="E29" s="270" t="s">
        <v>191</v>
      </c>
      <c r="F29" s="271" t="s">
        <v>192</v>
      </c>
      <c r="G29" s="272" t="s">
        <v>13</v>
      </c>
    </row>
    <row r="30" spans="1:7" s="63" customFormat="1" ht="12.75" x14ac:dyDescent="0.25">
      <c r="A30" s="274" t="s">
        <v>208</v>
      </c>
      <c r="B30" s="275"/>
      <c r="C30" s="276" t="s">
        <v>0</v>
      </c>
      <c r="D30" s="277">
        <v>986</v>
      </c>
      <c r="E30" s="278"/>
      <c r="F30" s="279"/>
      <c r="G30" s="280"/>
    </row>
    <row r="31" spans="1:7" s="63" customFormat="1" ht="12.75" x14ac:dyDescent="0.25">
      <c r="A31" s="274"/>
      <c r="B31" s="275"/>
      <c r="C31" s="276" t="s">
        <v>162</v>
      </c>
      <c r="D31" s="277">
        <v>196</v>
      </c>
      <c r="E31" s="278"/>
      <c r="F31" s="279"/>
      <c r="G31" s="280"/>
    </row>
    <row r="32" spans="1:7" s="63" customFormat="1" ht="12.75" x14ac:dyDescent="0.25">
      <c r="A32" s="281" t="s">
        <v>76</v>
      </c>
      <c r="B32" s="282" t="s">
        <v>206</v>
      </c>
      <c r="C32" s="212" t="s">
        <v>162</v>
      </c>
      <c r="D32" s="283">
        <f>+D31</f>
        <v>196</v>
      </c>
      <c r="E32" s="283">
        <v>10</v>
      </c>
      <c r="F32" s="213"/>
      <c r="G32" s="284">
        <f>+D32*E32*F32</f>
        <v>0</v>
      </c>
    </row>
    <row r="33" spans="1:7" s="63" customFormat="1" ht="12.75" x14ac:dyDescent="0.25">
      <c r="A33" s="89" t="s">
        <v>76</v>
      </c>
      <c r="B33" s="282" t="s">
        <v>207</v>
      </c>
      <c r="C33" s="97" t="s">
        <v>162</v>
      </c>
      <c r="D33" s="283">
        <f>+D31</f>
        <v>196</v>
      </c>
      <c r="E33" s="283">
        <v>1</v>
      </c>
      <c r="F33" s="91"/>
      <c r="G33" s="284">
        <f>+D33*E33*F33</f>
        <v>0</v>
      </c>
    </row>
    <row r="34" spans="1:7" s="63" customFormat="1" ht="12.75" x14ac:dyDescent="0.25">
      <c r="A34" s="285" t="s">
        <v>76</v>
      </c>
      <c r="B34" s="286" t="s">
        <v>209</v>
      </c>
      <c r="C34" s="287" t="s">
        <v>0</v>
      </c>
      <c r="D34" s="283">
        <f>+D30</f>
        <v>986</v>
      </c>
      <c r="E34" s="283">
        <v>2</v>
      </c>
      <c r="F34" s="288"/>
      <c r="G34" s="284">
        <f>+D34*E34*F34</f>
        <v>0</v>
      </c>
    </row>
    <row r="35" spans="1:7" s="63" customFormat="1" ht="38.25" x14ac:dyDescent="0.25">
      <c r="A35" s="89" t="s">
        <v>76</v>
      </c>
      <c r="B35" s="282" t="s">
        <v>204</v>
      </c>
      <c r="C35" s="97" t="s">
        <v>0</v>
      </c>
      <c r="D35" s="283">
        <f>+D30*0.02</f>
        <v>19.72</v>
      </c>
      <c r="E35" s="283">
        <v>1</v>
      </c>
      <c r="F35" s="91"/>
      <c r="G35" s="284">
        <f>+D35*E35*F35</f>
        <v>0</v>
      </c>
    </row>
    <row r="36" spans="1:7" s="215" customFormat="1" ht="13.5" x14ac:dyDescent="0.25">
      <c r="A36" s="304"/>
      <c r="B36" s="305" t="s">
        <v>194</v>
      </c>
      <c r="C36" s="306"/>
      <c r="D36" s="307"/>
      <c r="E36" s="308"/>
      <c r="F36" s="309"/>
      <c r="G36" s="301">
        <f>SUM(G32:G35)</f>
        <v>0</v>
      </c>
    </row>
    <row r="37" spans="1:7" s="215" customFormat="1" ht="13.5" x14ac:dyDescent="0.25">
      <c r="A37" s="355"/>
      <c r="B37" s="356"/>
      <c r="C37" s="357"/>
      <c r="D37" s="358"/>
      <c r="E37" s="359"/>
      <c r="F37" s="360"/>
      <c r="G37" s="361"/>
    </row>
    <row r="38" spans="1:7" s="273" customFormat="1" ht="19.5" customHeight="1" x14ac:dyDescent="0.25">
      <c r="A38" s="267"/>
      <c r="B38" s="268" t="s">
        <v>1</v>
      </c>
      <c r="C38" s="269" t="s">
        <v>11</v>
      </c>
      <c r="D38" s="270" t="s">
        <v>12</v>
      </c>
      <c r="E38" s="270" t="s">
        <v>191</v>
      </c>
      <c r="F38" s="271" t="s">
        <v>192</v>
      </c>
      <c r="G38" s="272" t="s">
        <v>13</v>
      </c>
    </row>
    <row r="39" spans="1:7" s="63" customFormat="1" ht="12.75" x14ac:dyDescent="0.25">
      <c r="A39" s="274" t="s">
        <v>229</v>
      </c>
      <c r="B39" s="275"/>
      <c r="C39" s="276"/>
      <c r="D39" s="277">
        <v>224</v>
      </c>
      <c r="E39" s="278"/>
      <c r="F39" s="279"/>
      <c r="G39" s="280"/>
    </row>
    <row r="40" spans="1:7" s="63" customFormat="1" ht="25.5" customHeight="1" x14ac:dyDescent="0.25">
      <c r="A40" s="71" t="s">
        <v>230</v>
      </c>
      <c r="B40" s="104" t="s">
        <v>231</v>
      </c>
      <c r="C40" s="72" t="s">
        <v>162</v>
      </c>
      <c r="D40" s="123">
        <f>+D39</f>
        <v>224</v>
      </c>
      <c r="E40" s="123">
        <v>2.29</v>
      </c>
      <c r="F40" s="73"/>
      <c r="G40" s="74">
        <f t="shared" ref="G40:G41" si="0">+E40*F40</f>
        <v>0</v>
      </c>
    </row>
    <row r="41" spans="1:7" s="63" customFormat="1" ht="13.5" customHeight="1" x14ac:dyDescent="0.25">
      <c r="A41" s="124" t="s">
        <v>160</v>
      </c>
      <c r="B41" s="125" t="s">
        <v>232</v>
      </c>
      <c r="C41" s="126" t="s">
        <v>28</v>
      </c>
      <c r="D41" s="219">
        <f>+D40*0.00005</f>
        <v>1.12E-2</v>
      </c>
      <c r="E41" s="219">
        <v>1</v>
      </c>
      <c r="F41" s="128"/>
      <c r="G41" s="129">
        <f t="shared" si="0"/>
        <v>0</v>
      </c>
    </row>
    <row r="42" spans="1:7" s="63" customFormat="1" ht="12.75" x14ac:dyDescent="0.25">
      <c r="A42" s="285" t="s">
        <v>233</v>
      </c>
      <c r="B42" s="109" t="s">
        <v>159</v>
      </c>
      <c r="C42" s="287" t="s">
        <v>48</v>
      </c>
      <c r="D42" s="283">
        <f>+D41*1000</f>
        <v>11.2</v>
      </c>
      <c r="E42" s="283">
        <v>1</v>
      </c>
      <c r="F42" s="288"/>
      <c r="G42" s="284">
        <f>+D42*E42*F42</f>
        <v>0</v>
      </c>
    </row>
    <row r="43" spans="1:7" s="215" customFormat="1" ht="13.5" x14ac:dyDescent="0.25">
      <c r="A43" s="304"/>
      <c r="B43" s="305" t="s">
        <v>194</v>
      </c>
      <c r="C43" s="306"/>
      <c r="D43" s="307"/>
      <c r="E43" s="308"/>
      <c r="F43" s="309"/>
      <c r="G43" s="301">
        <f>SUM(G40:G42)</f>
        <v>0</v>
      </c>
    </row>
    <row r="45" spans="1:7" s="310" customFormat="1" ht="12.75" x14ac:dyDescent="0.2">
      <c r="A45" s="310" t="s">
        <v>210</v>
      </c>
      <c r="G45" s="311">
        <f>+G9+G18+G27+G36+G43</f>
        <v>0</v>
      </c>
    </row>
  </sheetData>
  <pageMargins left="0.78740157480314965" right="0.39370078740157483" top="0.78740157480314965" bottom="0.59055118110236227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5"/>
  <sheetViews>
    <sheetView view="pageBreakPreview" topLeftCell="A19" zoomScaleNormal="100" zoomScaleSheetLayoutView="100" workbookViewId="0"/>
  </sheetViews>
  <sheetFormatPr defaultColWidth="9.140625" defaultRowHeight="16.5" x14ac:dyDescent="0.3"/>
  <cols>
    <col min="1" max="1" width="8.42578125" style="265" customWidth="1"/>
    <col min="2" max="2" width="49.5703125" style="265" customWidth="1"/>
    <col min="3" max="3" width="4.7109375" style="265" customWidth="1"/>
    <col min="4" max="4" width="5.5703125" style="265" customWidth="1"/>
    <col min="5" max="5" width="6.5703125" style="265" customWidth="1"/>
    <col min="6" max="6" width="6.42578125" style="265" customWidth="1"/>
    <col min="7" max="7" width="8.7109375" style="265" customWidth="1"/>
    <col min="8" max="16384" width="9.140625" style="265"/>
  </cols>
  <sheetData>
    <row r="1" spans="1:7" s="266" customFormat="1" x14ac:dyDescent="0.3">
      <c r="A1" s="266" t="s">
        <v>212</v>
      </c>
    </row>
    <row r="2" spans="1:7" s="266" customFormat="1" x14ac:dyDescent="0.3">
      <c r="A2" s="303" t="s">
        <v>198</v>
      </c>
    </row>
    <row r="3" spans="1:7" s="273" customFormat="1" ht="22.5" x14ac:dyDescent="0.25">
      <c r="A3" s="267"/>
      <c r="B3" s="268" t="s">
        <v>1</v>
      </c>
      <c r="C3" s="269" t="s">
        <v>11</v>
      </c>
      <c r="D3" s="270" t="s">
        <v>12</v>
      </c>
      <c r="E3" s="270" t="s">
        <v>191</v>
      </c>
      <c r="F3" s="271" t="s">
        <v>192</v>
      </c>
      <c r="G3" s="272" t="s">
        <v>13</v>
      </c>
    </row>
    <row r="4" spans="1:7" s="273" customFormat="1" ht="12.75" x14ac:dyDescent="0.25">
      <c r="A4" s="274" t="s">
        <v>193</v>
      </c>
      <c r="B4" s="275"/>
      <c r="C4" s="276" t="s">
        <v>0</v>
      </c>
      <c r="D4" s="277">
        <v>7</v>
      </c>
      <c r="E4" s="278"/>
      <c r="F4" s="279"/>
      <c r="G4" s="280"/>
    </row>
    <row r="5" spans="1:7" s="273" customFormat="1" ht="12.75" x14ac:dyDescent="0.25">
      <c r="A5" s="281" t="s">
        <v>76</v>
      </c>
      <c r="B5" s="282" t="s">
        <v>203</v>
      </c>
      <c r="C5" s="212" t="s">
        <v>0</v>
      </c>
      <c r="D5" s="283">
        <f>+D8</f>
        <v>7</v>
      </c>
      <c r="E5" s="283">
        <v>5</v>
      </c>
      <c r="F5" s="213"/>
      <c r="G5" s="284">
        <f>+D5*E5*F5</f>
        <v>0</v>
      </c>
    </row>
    <row r="6" spans="1:7" s="273" customFormat="1" ht="25.5" x14ac:dyDescent="0.25">
      <c r="A6" s="89" t="s">
        <v>76</v>
      </c>
      <c r="B6" s="282" t="s">
        <v>197</v>
      </c>
      <c r="C6" s="97" t="s">
        <v>0</v>
      </c>
      <c r="D6" s="283">
        <f>+D5</f>
        <v>7</v>
      </c>
      <c r="E6" s="283">
        <v>1</v>
      </c>
      <c r="F6" s="91"/>
      <c r="G6" s="284">
        <f>+D6*E6*F6</f>
        <v>0</v>
      </c>
    </row>
    <row r="7" spans="1:7" s="273" customFormat="1" ht="25.5" x14ac:dyDescent="0.25">
      <c r="A7" s="285" t="s">
        <v>76</v>
      </c>
      <c r="B7" s="286" t="s">
        <v>200</v>
      </c>
      <c r="C7" s="287" t="s">
        <v>0</v>
      </c>
      <c r="D7" s="283">
        <f>+D4</f>
        <v>7</v>
      </c>
      <c r="E7" s="283">
        <v>1</v>
      </c>
      <c r="F7" s="288"/>
      <c r="G7" s="284">
        <f>+D7*E7*F7</f>
        <v>0</v>
      </c>
    </row>
    <row r="8" spans="1:7" s="273" customFormat="1" ht="12.75" x14ac:dyDescent="0.25">
      <c r="A8" s="289" t="s">
        <v>76</v>
      </c>
      <c r="B8" s="290" t="s">
        <v>195</v>
      </c>
      <c r="C8" s="291" t="s">
        <v>0</v>
      </c>
      <c r="D8" s="292">
        <f>+D7</f>
        <v>7</v>
      </c>
      <c r="E8" s="292">
        <v>1</v>
      </c>
      <c r="F8" s="293"/>
      <c r="G8" s="294">
        <f>+D8*E8*F8</f>
        <v>0</v>
      </c>
    </row>
    <row r="9" spans="1:7" s="302" customFormat="1" ht="13.5" x14ac:dyDescent="0.25">
      <c r="A9" s="295"/>
      <c r="B9" s="296" t="s">
        <v>194</v>
      </c>
      <c r="C9" s="297"/>
      <c r="D9" s="298"/>
      <c r="E9" s="299"/>
      <c r="F9" s="300"/>
      <c r="G9" s="301">
        <f>SUM(G5:G8)</f>
        <v>0</v>
      </c>
    </row>
    <row r="10" spans="1:7" ht="9.75" customHeight="1" x14ac:dyDescent="0.3"/>
    <row r="11" spans="1:7" s="273" customFormat="1" ht="22.5" x14ac:dyDescent="0.25">
      <c r="A11" s="267"/>
      <c r="B11" s="268" t="s">
        <v>1</v>
      </c>
      <c r="C11" s="269" t="s">
        <v>11</v>
      </c>
      <c r="D11" s="270" t="s">
        <v>12</v>
      </c>
      <c r="E11" s="270" t="s">
        <v>191</v>
      </c>
      <c r="F11" s="271" t="s">
        <v>192</v>
      </c>
      <c r="G11" s="272" t="s">
        <v>13</v>
      </c>
    </row>
    <row r="12" spans="1:7" s="63" customFormat="1" ht="12.75" x14ac:dyDescent="0.25">
      <c r="A12" s="274" t="s">
        <v>196</v>
      </c>
      <c r="B12" s="275"/>
      <c r="C12" s="276" t="s">
        <v>0</v>
      </c>
      <c r="D12" s="277">
        <v>391</v>
      </c>
      <c r="E12" s="278"/>
      <c r="F12" s="279"/>
      <c r="G12" s="280"/>
    </row>
    <row r="13" spans="1:7" s="63" customFormat="1" ht="12.75" x14ac:dyDescent="0.25">
      <c r="A13" s="274"/>
      <c r="B13" s="275"/>
      <c r="C13" s="276" t="s">
        <v>162</v>
      </c>
      <c r="D13" s="277">
        <v>226</v>
      </c>
      <c r="E13" s="278"/>
      <c r="F13" s="279"/>
      <c r="G13" s="280"/>
    </row>
    <row r="14" spans="1:7" s="63" customFormat="1" ht="12.75" x14ac:dyDescent="0.25">
      <c r="A14" s="281" t="s">
        <v>76</v>
      </c>
      <c r="B14" s="282" t="s">
        <v>202</v>
      </c>
      <c r="C14" s="212" t="s">
        <v>0</v>
      </c>
      <c r="D14" s="283">
        <f>+D12</f>
        <v>391</v>
      </c>
      <c r="E14" s="283">
        <v>5</v>
      </c>
      <c r="F14" s="213"/>
      <c r="G14" s="284">
        <f>+D14*E14*F14</f>
        <v>0</v>
      </c>
    </row>
    <row r="15" spans="1:7" s="63" customFormat="1" ht="25.5" x14ac:dyDescent="0.25">
      <c r="A15" s="89" t="s">
        <v>76</v>
      </c>
      <c r="B15" s="282" t="s">
        <v>199</v>
      </c>
      <c r="C15" s="97" t="s">
        <v>162</v>
      </c>
      <c r="D15" s="283">
        <f>+D13</f>
        <v>226</v>
      </c>
      <c r="E15" s="283">
        <v>1</v>
      </c>
      <c r="F15" s="91"/>
      <c r="G15" s="284">
        <f>+D15*E15*F15</f>
        <v>0</v>
      </c>
    </row>
    <row r="16" spans="1:7" s="63" customFormat="1" ht="12.75" x14ac:dyDescent="0.25">
      <c r="A16" s="285" t="s">
        <v>76</v>
      </c>
      <c r="B16" s="286" t="s">
        <v>201</v>
      </c>
      <c r="C16" s="287" t="s">
        <v>0</v>
      </c>
      <c r="D16" s="283">
        <f>+D12</f>
        <v>391</v>
      </c>
      <c r="E16" s="283">
        <v>1</v>
      </c>
      <c r="F16" s="288"/>
      <c r="G16" s="284">
        <f>+D16*E16*F16</f>
        <v>0</v>
      </c>
    </row>
    <row r="17" spans="1:7" s="63" customFormat="1" ht="38.25" x14ac:dyDescent="0.25">
      <c r="A17" s="89" t="s">
        <v>76</v>
      </c>
      <c r="B17" s="282" t="s">
        <v>204</v>
      </c>
      <c r="C17" s="97" t="s">
        <v>0</v>
      </c>
      <c r="D17" s="283">
        <f>+D12*0.02</f>
        <v>7.82</v>
      </c>
      <c r="E17" s="283">
        <v>1</v>
      </c>
      <c r="F17" s="91"/>
      <c r="G17" s="284">
        <f>+D17*E17*F17</f>
        <v>0</v>
      </c>
    </row>
    <row r="18" spans="1:7" s="215" customFormat="1" ht="13.5" x14ac:dyDescent="0.25">
      <c r="A18" s="304"/>
      <c r="B18" s="305" t="s">
        <v>194</v>
      </c>
      <c r="C18" s="306"/>
      <c r="D18" s="307"/>
      <c r="E18" s="308"/>
      <c r="F18" s="309"/>
      <c r="G18" s="301">
        <f>SUM(G14:G17)</f>
        <v>0</v>
      </c>
    </row>
    <row r="19" spans="1:7" ht="9" customHeight="1" x14ac:dyDescent="0.3"/>
    <row r="20" spans="1:7" s="273" customFormat="1" ht="22.5" x14ac:dyDescent="0.25">
      <c r="A20" s="267"/>
      <c r="B20" s="268" t="s">
        <v>1</v>
      </c>
      <c r="C20" s="269" t="s">
        <v>11</v>
      </c>
      <c r="D20" s="270" t="s">
        <v>12</v>
      </c>
      <c r="E20" s="270" t="s">
        <v>191</v>
      </c>
      <c r="F20" s="271" t="s">
        <v>192</v>
      </c>
      <c r="G20" s="272" t="s">
        <v>13</v>
      </c>
    </row>
    <row r="21" spans="1:7" s="63" customFormat="1" ht="12.75" x14ac:dyDescent="0.25">
      <c r="A21" s="274" t="s">
        <v>205</v>
      </c>
      <c r="B21" s="275"/>
      <c r="C21" s="276" t="s">
        <v>0</v>
      </c>
      <c r="D21" s="277">
        <v>1858</v>
      </c>
      <c r="E21" s="278"/>
      <c r="F21" s="279"/>
      <c r="G21" s="280"/>
    </row>
    <row r="22" spans="1:7" s="63" customFormat="1" ht="12.75" x14ac:dyDescent="0.25">
      <c r="A22" s="274"/>
      <c r="B22" s="275"/>
      <c r="C22" s="276" t="s">
        <v>162</v>
      </c>
      <c r="D22" s="277">
        <v>372</v>
      </c>
      <c r="E22" s="278"/>
      <c r="F22" s="279"/>
      <c r="G22" s="280"/>
    </row>
    <row r="23" spans="1:7" s="63" customFormat="1" ht="12.75" x14ac:dyDescent="0.25">
      <c r="A23" s="281" t="s">
        <v>76</v>
      </c>
      <c r="B23" s="282" t="s">
        <v>206</v>
      </c>
      <c r="C23" s="212" t="s">
        <v>162</v>
      </c>
      <c r="D23" s="283">
        <f>+D22</f>
        <v>372</v>
      </c>
      <c r="E23" s="283">
        <v>5</v>
      </c>
      <c r="F23" s="213"/>
      <c r="G23" s="284">
        <f>+D23*E23*F23</f>
        <v>0</v>
      </c>
    </row>
    <row r="24" spans="1:7" s="63" customFormat="1" ht="17.25" customHeight="1" x14ac:dyDescent="0.25">
      <c r="A24" s="89" t="s">
        <v>76</v>
      </c>
      <c r="B24" s="282" t="s">
        <v>207</v>
      </c>
      <c r="C24" s="97" t="s">
        <v>162</v>
      </c>
      <c r="D24" s="283">
        <f>+D22</f>
        <v>372</v>
      </c>
      <c r="E24" s="283">
        <v>1</v>
      </c>
      <c r="F24" s="91"/>
      <c r="G24" s="284">
        <f>+D24*E24*F24</f>
        <v>0</v>
      </c>
    </row>
    <row r="25" spans="1:7" s="63" customFormat="1" ht="12.75" x14ac:dyDescent="0.25">
      <c r="A25" s="285" t="s">
        <v>76</v>
      </c>
      <c r="B25" s="286" t="s">
        <v>201</v>
      </c>
      <c r="C25" s="287" t="s">
        <v>0</v>
      </c>
      <c r="D25" s="283">
        <f>+D21</f>
        <v>1858</v>
      </c>
      <c r="E25" s="283">
        <v>1</v>
      </c>
      <c r="F25" s="288"/>
      <c r="G25" s="284">
        <f>+D25*E25*F25</f>
        <v>0</v>
      </c>
    </row>
    <row r="26" spans="1:7" s="63" customFormat="1" ht="38.25" x14ac:dyDescent="0.25">
      <c r="A26" s="89" t="s">
        <v>76</v>
      </c>
      <c r="B26" s="282" t="s">
        <v>204</v>
      </c>
      <c r="C26" s="97" t="s">
        <v>0</v>
      </c>
      <c r="D26" s="283">
        <f>+D21*0.02</f>
        <v>37.160000000000004</v>
      </c>
      <c r="E26" s="283">
        <v>1</v>
      </c>
      <c r="F26" s="91"/>
      <c r="G26" s="284">
        <f>+D26*E26*F26</f>
        <v>0</v>
      </c>
    </row>
    <row r="27" spans="1:7" s="215" customFormat="1" ht="13.5" x14ac:dyDescent="0.25">
      <c r="A27" s="304"/>
      <c r="B27" s="305" t="s">
        <v>194</v>
      </c>
      <c r="C27" s="306"/>
      <c r="D27" s="307"/>
      <c r="E27" s="308"/>
      <c r="F27" s="309"/>
      <c r="G27" s="301">
        <f>SUM(G23:G26)</f>
        <v>0</v>
      </c>
    </row>
    <row r="28" spans="1:7" ht="7.5" customHeight="1" x14ac:dyDescent="0.3"/>
    <row r="29" spans="1:7" s="273" customFormat="1" ht="22.5" x14ac:dyDescent="0.25">
      <c r="A29" s="267"/>
      <c r="B29" s="268" t="s">
        <v>1</v>
      </c>
      <c r="C29" s="269" t="s">
        <v>11</v>
      </c>
      <c r="D29" s="270" t="s">
        <v>12</v>
      </c>
      <c r="E29" s="270" t="s">
        <v>191</v>
      </c>
      <c r="F29" s="271" t="s">
        <v>192</v>
      </c>
      <c r="G29" s="272" t="s">
        <v>13</v>
      </c>
    </row>
    <row r="30" spans="1:7" s="63" customFormat="1" ht="12.75" x14ac:dyDescent="0.25">
      <c r="A30" s="274" t="s">
        <v>208</v>
      </c>
      <c r="B30" s="275"/>
      <c r="C30" s="276" t="s">
        <v>0</v>
      </c>
      <c r="D30" s="277">
        <v>986</v>
      </c>
      <c r="E30" s="278"/>
      <c r="F30" s="279"/>
      <c r="G30" s="280"/>
    </row>
    <row r="31" spans="1:7" s="63" customFormat="1" ht="12.75" x14ac:dyDescent="0.25">
      <c r="A31" s="274"/>
      <c r="B31" s="275"/>
      <c r="C31" s="276" t="s">
        <v>162</v>
      </c>
      <c r="D31" s="277">
        <v>196</v>
      </c>
      <c r="E31" s="278"/>
      <c r="F31" s="279"/>
      <c r="G31" s="280"/>
    </row>
    <row r="32" spans="1:7" s="63" customFormat="1" ht="12.75" x14ac:dyDescent="0.25">
      <c r="A32" s="281" t="s">
        <v>76</v>
      </c>
      <c r="B32" s="282" t="s">
        <v>206</v>
      </c>
      <c r="C32" s="212" t="s">
        <v>162</v>
      </c>
      <c r="D32" s="283">
        <f>+D31</f>
        <v>196</v>
      </c>
      <c r="E32" s="283">
        <v>5</v>
      </c>
      <c r="F32" s="213"/>
      <c r="G32" s="284">
        <f>+D32*E32*F32</f>
        <v>0</v>
      </c>
    </row>
    <row r="33" spans="1:7" s="63" customFormat="1" ht="17.25" customHeight="1" x14ac:dyDescent="0.25">
      <c r="A33" s="89" t="s">
        <v>76</v>
      </c>
      <c r="B33" s="282" t="s">
        <v>207</v>
      </c>
      <c r="C33" s="97" t="s">
        <v>162</v>
      </c>
      <c r="D33" s="283">
        <f>+D31</f>
        <v>196</v>
      </c>
      <c r="E33" s="283">
        <v>1</v>
      </c>
      <c r="F33" s="91"/>
      <c r="G33" s="284">
        <f>+D33*E33*F33</f>
        <v>0</v>
      </c>
    </row>
    <row r="34" spans="1:7" s="63" customFormat="1" ht="12.75" x14ac:dyDescent="0.25">
      <c r="A34" s="285" t="s">
        <v>76</v>
      </c>
      <c r="B34" s="286" t="s">
        <v>209</v>
      </c>
      <c r="C34" s="287" t="s">
        <v>0</v>
      </c>
      <c r="D34" s="283">
        <f>+D30</f>
        <v>986</v>
      </c>
      <c r="E34" s="283">
        <v>2</v>
      </c>
      <c r="F34" s="288"/>
      <c r="G34" s="284">
        <f>+D34*E34*F34</f>
        <v>0</v>
      </c>
    </row>
    <row r="35" spans="1:7" s="63" customFormat="1" ht="38.25" x14ac:dyDescent="0.25">
      <c r="A35" s="89" t="s">
        <v>76</v>
      </c>
      <c r="B35" s="282" t="s">
        <v>204</v>
      </c>
      <c r="C35" s="97" t="s">
        <v>0</v>
      </c>
      <c r="D35" s="283">
        <f>+D30*0.02</f>
        <v>19.72</v>
      </c>
      <c r="E35" s="283">
        <v>1</v>
      </c>
      <c r="F35" s="91"/>
      <c r="G35" s="284">
        <f>+D35*E35*F35</f>
        <v>0</v>
      </c>
    </row>
    <row r="36" spans="1:7" s="215" customFormat="1" ht="13.5" x14ac:dyDescent="0.25">
      <c r="A36" s="304"/>
      <c r="B36" s="305" t="s">
        <v>194</v>
      </c>
      <c r="C36" s="306"/>
      <c r="D36" s="307"/>
      <c r="E36" s="308"/>
      <c r="F36" s="309"/>
      <c r="G36" s="301">
        <f>SUM(G32:G35)</f>
        <v>0</v>
      </c>
    </row>
    <row r="37" spans="1:7" s="215" customFormat="1" ht="6" customHeight="1" x14ac:dyDescent="0.25">
      <c r="A37" s="355"/>
      <c r="B37" s="356"/>
      <c r="C37" s="357"/>
      <c r="D37" s="358"/>
      <c r="E37" s="359"/>
      <c r="F37" s="360"/>
      <c r="G37" s="362"/>
    </row>
    <row r="38" spans="1:7" s="273" customFormat="1" ht="19.5" customHeight="1" x14ac:dyDescent="0.25">
      <c r="A38" s="267"/>
      <c r="B38" s="268" t="s">
        <v>1</v>
      </c>
      <c r="C38" s="269" t="s">
        <v>11</v>
      </c>
      <c r="D38" s="270" t="s">
        <v>12</v>
      </c>
      <c r="E38" s="270" t="s">
        <v>191</v>
      </c>
      <c r="F38" s="271" t="s">
        <v>192</v>
      </c>
      <c r="G38" s="272" t="s">
        <v>13</v>
      </c>
    </row>
    <row r="39" spans="1:7" s="63" customFormat="1" ht="12.75" x14ac:dyDescent="0.25">
      <c r="A39" s="274" t="s">
        <v>229</v>
      </c>
      <c r="B39" s="275"/>
      <c r="C39" s="276"/>
      <c r="D39" s="277">
        <v>224</v>
      </c>
      <c r="E39" s="278"/>
      <c r="F39" s="279"/>
      <c r="G39" s="280"/>
    </row>
    <row r="40" spans="1:7" s="63" customFormat="1" ht="25.5" customHeight="1" x14ac:dyDescent="0.25">
      <c r="A40" s="71" t="s">
        <v>230</v>
      </c>
      <c r="B40" s="104" t="s">
        <v>231</v>
      </c>
      <c r="C40" s="72" t="s">
        <v>162</v>
      </c>
      <c r="D40" s="123">
        <f>+D39</f>
        <v>224</v>
      </c>
      <c r="E40" s="123">
        <v>2.29</v>
      </c>
      <c r="F40" s="73"/>
      <c r="G40" s="74">
        <f t="shared" ref="G40:G41" si="0">+E40*F40</f>
        <v>0</v>
      </c>
    </row>
    <row r="41" spans="1:7" s="63" customFormat="1" ht="13.5" customHeight="1" x14ac:dyDescent="0.25">
      <c r="A41" s="124" t="s">
        <v>160</v>
      </c>
      <c r="B41" s="125" t="s">
        <v>232</v>
      </c>
      <c r="C41" s="126" t="s">
        <v>28</v>
      </c>
      <c r="D41" s="219">
        <f>+D40*0.00005</f>
        <v>1.12E-2</v>
      </c>
      <c r="E41" s="219">
        <v>1</v>
      </c>
      <c r="F41" s="128"/>
      <c r="G41" s="129">
        <f t="shared" si="0"/>
        <v>0</v>
      </c>
    </row>
    <row r="42" spans="1:7" s="63" customFormat="1" ht="12.75" x14ac:dyDescent="0.25">
      <c r="A42" s="285" t="s">
        <v>233</v>
      </c>
      <c r="B42" s="109" t="s">
        <v>159</v>
      </c>
      <c r="C42" s="287" t="s">
        <v>48</v>
      </c>
      <c r="D42" s="283">
        <f>+D41*1000</f>
        <v>11.2</v>
      </c>
      <c r="E42" s="283">
        <v>1</v>
      </c>
      <c r="F42" s="288"/>
      <c r="G42" s="284">
        <f>+D42*E42*F42</f>
        <v>0</v>
      </c>
    </row>
    <row r="43" spans="1:7" s="215" customFormat="1" ht="13.5" x14ac:dyDescent="0.25">
      <c r="A43" s="304"/>
      <c r="B43" s="305" t="s">
        <v>194</v>
      </c>
      <c r="C43" s="306"/>
      <c r="D43" s="307"/>
      <c r="E43" s="308"/>
      <c r="F43" s="309"/>
      <c r="G43" s="301">
        <f>SUM(G40:G42)</f>
        <v>0</v>
      </c>
    </row>
    <row r="44" spans="1:7" ht="8.25" customHeight="1" x14ac:dyDescent="0.3"/>
    <row r="45" spans="1:7" s="310" customFormat="1" ht="12.75" x14ac:dyDescent="0.2">
      <c r="A45" s="310" t="s">
        <v>211</v>
      </c>
      <c r="G45" s="311">
        <f>+G9+G18+G27+G36+G43</f>
        <v>0</v>
      </c>
    </row>
  </sheetData>
  <pageMargins left="0.78740157480314965" right="0.39370078740157483" top="0.78740157480314965" bottom="0.59055118110236227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6"/>
  <sheetViews>
    <sheetView view="pageBreakPreview" topLeftCell="A22" zoomScaleNormal="100" zoomScaleSheetLayoutView="100" workbookViewId="0"/>
  </sheetViews>
  <sheetFormatPr defaultColWidth="9.140625" defaultRowHeight="16.5" x14ac:dyDescent="0.3"/>
  <cols>
    <col min="1" max="1" width="8.42578125" style="265" customWidth="1"/>
    <col min="2" max="2" width="49.42578125" style="265" customWidth="1"/>
    <col min="3" max="3" width="4.7109375" style="265" customWidth="1"/>
    <col min="4" max="4" width="5.5703125" style="265" customWidth="1"/>
    <col min="5" max="5" width="6.5703125" style="265" customWidth="1"/>
    <col min="6" max="6" width="6.28515625" style="265" customWidth="1"/>
    <col min="7" max="7" width="8.7109375" style="265" customWidth="1"/>
    <col min="8" max="16384" width="9.140625" style="265"/>
  </cols>
  <sheetData>
    <row r="1" spans="1:7" s="266" customFormat="1" x14ac:dyDescent="0.3">
      <c r="A1" s="266" t="s">
        <v>215</v>
      </c>
    </row>
    <row r="2" spans="1:7" s="266" customFormat="1" x14ac:dyDescent="0.3">
      <c r="A2" s="303" t="s">
        <v>198</v>
      </c>
    </row>
    <row r="3" spans="1:7" s="273" customFormat="1" ht="22.5" x14ac:dyDescent="0.25">
      <c r="A3" s="267"/>
      <c r="B3" s="268" t="s">
        <v>1</v>
      </c>
      <c r="C3" s="269" t="s">
        <v>11</v>
      </c>
      <c r="D3" s="270" t="s">
        <v>12</v>
      </c>
      <c r="E3" s="270" t="s">
        <v>191</v>
      </c>
      <c r="F3" s="271" t="s">
        <v>192</v>
      </c>
      <c r="G3" s="272" t="s">
        <v>13</v>
      </c>
    </row>
    <row r="4" spans="1:7" s="273" customFormat="1" ht="12.75" x14ac:dyDescent="0.25">
      <c r="A4" s="274" t="s">
        <v>193</v>
      </c>
      <c r="B4" s="275"/>
      <c r="C4" s="276" t="s">
        <v>0</v>
      </c>
      <c r="D4" s="277">
        <v>7</v>
      </c>
      <c r="E4" s="278"/>
      <c r="F4" s="279"/>
      <c r="G4" s="280"/>
    </row>
    <row r="5" spans="1:7" s="273" customFormat="1" ht="12.75" x14ac:dyDescent="0.25">
      <c r="A5" s="281" t="s">
        <v>76</v>
      </c>
      <c r="B5" s="282" t="s">
        <v>203</v>
      </c>
      <c r="C5" s="212" t="s">
        <v>0</v>
      </c>
      <c r="D5" s="283">
        <f>+D8</f>
        <v>7</v>
      </c>
      <c r="E5" s="283">
        <v>5</v>
      </c>
      <c r="F5" s="213"/>
      <c r="G5" s="284">
        <f>+D5*E5*F5</f>
        <v>0</v>
      </c>
    </row>
    <row r="6" spans="1:7" s="273" customFormat="1" ht="25.5" x14ac:dyDescent="0.25">
      <c r="A6" s="89" t="s">
        <v>76</v>
      </c>
      <c r="B6" s="282" t="s">
        <v>197</v>
      </c>
      <c r="C6" s="97" t="s">
        <v>0</v>
      </c>
      <c r="D6" s="283">
        <f>+D5</f>
        <v>7</v>
      </c>
      <c r="E6" s="283">
        <v>1</v>
      </c>
      <c r="F6" s="91"/>
      <c r="G6" s="284">
        <f>+D6*E6*F6</f>
        <v>0</v>
      </c>
    </row>
    <row r="7" spans="1:7" s="273" customFormat="1" ht="25.5" x14ac:dyDescent="0.25">
      <c r="A7" s="285" t="s">
        <v>76</v>
      </c>
      <c r="B7" s="286" t="s">
        <v>200</v>
      </c>
      <c r="C7" s="287" t="s">
        <v>0</v>
      </c>
      <c r="D7" s="283">
        <f>+D4</f>
        <v>7</v>
      </c>
      <c r="E7" s="283">
        <v>1</v>
      </c>
      <c r="F7" s="288"/>
      <c r="G7" s="284">
        <f>+D7*E7*F7</f>
        <v>0</v>
      </c>
    </row>
    <row r="8" spans="1:7" s="273" customFormat="1" ht="12.75" x14ac:dyDescent="0.25">
      <c r="A8" s="289" t="s">
        <v>76</v>
      </c>
      <c r="B8" s="290" t="s">
        <v>195</v>
      </c>
      <c r="C8" s="291" t="s">
        <v>0</v>
      </c>
      <c r="D8" s="292">
        <f>+D7</f>
        <v>7</v>
      </c>
      <c r="E8" s="292">
        <v>1</v>
      </c>
      <c r="F8" s="293"/>
      <c r="G8" s="294">
        <f>+D8*E8*F8</f>
        <v>0</v>
      </c>
    </row>
    <row r="9" spans="1:7" s="273" customFormat="1" ht="12.75" x14ac:dyDescent="0.25">
      <c r="A9" s="289" t="s">
        <v>76</v>
      </c>
      <c r="B9" s="312" t="s">
        <v>214</v>
      </c>
      <c r="C9" s="291" t="s">
        <v>0</v>
      </c>
      <c r="D9" s="292">
        <f>+D8</f>
        <v>7</v>
      </c>
      <c r="E9" s="292">
        <v>1</v>
      </c>
      <c r="F9" s="293"/>
      <c r="G9" s="294">
        <f>+D9*E9*F9</f>
        <v>0</v>
      </c>
    </row>
    <row r="10" spans="1:7" s="302" customFormat="1" ht="13.5" x14ac:dyDescent="0.25">
      <c r="A10" s="295"/>
      <c r="B10" s="296" t="s">
        <v>194</v>
      </c>
      <c r="C10" s="297"/>
      <c r="D10" s="298"/>
      <c r="E10" s="299"/>
      <c r="F10" s="300"/>
      <c r="G10" s="301">
        <f>SUM(G5:G9)</f>
        <v>0</v>
      </c>
    </row>
    <row r="11" spans="1:7" ht="7.5" customHeight="1" x14ac:dyDescent="0.3"/>
    <row r="12" spans="1:7" s="273" customFormat="1" ht="22.5" x14ac:dyDescent="0.25">
      <c r="A12" s="267"/>
      <c r="B12" s="268" t="s">
        <v>1</v>
      </c>
      <c r="C12" s="269" t="s">
        <v>11</v>
      </c>
      <c r="D12" s="270" t="s">
        <v>12</v>
      </c>
      <c r="E12" s="270" t="s">
        <v>191</v>
      </c>
      <c r="F12" s="271" t="s">
        <v>192</v>
      </c>
      <c r="G12" s="272" t="s">
        <v>13</v>
      </c>
    </row>
    <row r="13" spans="1:7" s="63" customFormat="1" ht="12.75" x14ac:dyDescent="0.25">
      <c r="A13" s="274" t="s">
        <v>196</v>
      </c>
      <c r="B13" s="275"/>
      <c r="C13" s="276" t="s">
        <v>0</v>
      </c>
      <c r="D13" s="277">
        <v>391</v>
      </c>
      <c r="E13" s="278"/>
      <c r="F13" s="279"/>
      <c r="G13" s="280"/>
    </row>
    <row r="14" spans="1:7" s="63" customFormat="1" ht="12.75" x14ac:dyDescent="0.25">
      <c r="A14" s="274"/>
      <c r="B14" s="275"/>
      <c r="C14" s="276" t="s">
        <v>162</v>
      </c>
      <c r="D14" s="277">
        <v>226</v>
      </c>
      <c r="E14" s="278"/>
      <c r="F14" s="279"/>
      <c r="G14" s="280"/>
    </row>
    <row r="15" spans="1:7" s="63" customFormat="1" ht="12.75" x14ac:dyDescent="0.25">
      <c r="A15" s="281" t="s">
        <v>76</v>
      </c>
      <c r="B15" s="282" t="s">
        <v>202</v>
      </c>
      <c r="C15" s="212" t="s">
        <v>0</v>
      </c>
      <c r="D15" s="283">
        <f>+D13</f>
        <v>391</v>
      </c>
      <c r="E15" s="283">
        <v>5</v>
      </c>
      <c r="F15" s="213"/>
      <c r="G15" s="284">
        <f>+D15*E15*F15</f>
        <v>0</v>
      </c>
    </row>
    <row r="16" spans="1:7" s="63" customFormat="1" ht="25.5" x14ac:dyDescent="0.25">
      <c r="A16" s="89" t="s">
        <v>76</v>
      </c>
      <c r="B16" s="282" t="s">
        <v>199</v>
      </c>
      <c r="C16" s="97" t="s">
        <v>162</v>
      </c>
      <c r="D16" s="283">
        <f>+D14</f>
        <v>226</v>
      </c>
      <c r="E16" s="283">
        <v>1</v>
      </c>
      <c r="F16" s="91"/>
      <c r="G16" s="284">
        <f>+D16*E16*F16</f>
        <v>0</v>
      </c>
    </row>
    <row r="17" spans="1:7" s="63" customFormat="1" ht="12.75" x14ac:dyDescent="0.25">
      <c r="A17" s="285" t="s">
        <v>76</v>
      </c>
      <c r="B17" s="286" t="s">
        <v>201</v>
      </c>
      <c r="C17" s="287" t="s">
        <v>0</v>
      </c>
      <c r="D17" s="283">
        <f>+D13</f>
        <v>391</v>
      </c>
      <c r="E17" s="283">
        <v>1</v>
      </c>
      <c r="F17" s="288"/>
      <c r="G17" s="284">
        <f>+D17*E17*F17</f>
        <v>0</v>
      </c>
    </row>
    <row r="18" spans="1:7" s="63" customFormat="1" ht="38.25" x14ac:dyDescent="0.25">
      <c r="A18" s="89" t="s">
        <v>76</v>
      </c>
      <c r="B18" s="282" t="s">
        <v>204</v>
      </c>
      <c r="C18" s="97" t="s">
        <v>0</v>
      </c>
      <c r="D18" s="283">
        <f>+D13*0.02</f>
        <v>7.82</v>
      </c>
      <c r="E18" s="283">
        <v>1</v>
      </c>
      <c r="F18" s="91"/>
      <c r="G18" s="284">
        <f>+D18*E18*F18</f>
        <v>0</v>
      </c>
    </row>
    <row r="19" spans="1:7" s="215" customFormat="1" ht="13.5" x14ac:dyDescent="0.25">
      <c r="A19" s="304"/>
      <c r="B19" s="305" t="s">
        <v>194</v>
      </c>
      <c r="C19" s="306"/>
      <c r="D19" s="307"/>
      <c r="E19" s="308"/>
      <c r="F19" s="309"/>
      <c r="G19" s="301">
        <f>SUM(G15:G18)</f>
        <v>0</v>
      </c>
    </row>
    <row r="20" spans="1:7" ht="7.5" customHeight="1" x14ac:dyDescent="0.3"/>
    <row r="21" spans="1:7" s="273" customFormat="1" ht="22.5" x14ac:dyDescent="0.25">
      <c r="A21" s="267"/>
      <c r="B21" s="268" t="s">
        <v>1</v>
      </c>
      <c r="C21" s="269" t="s">
        <v>11</v>
      </c>
      <c r="D21" s="270" t="s">
        <v>12</v>
      </c>
      <c r="E21" s="270" t="s">
        <v>191</v>
      </c>
      <c r="F21" s="271" t="s">
        <v>192</v>
      </c>
      <c r="G21" s="272" t="s">
        <v>13</v>
      </c>
    </row>
    <row r="22" spans="1:7" s="63" customFormat="1" ht="12.75" x14ac:dyDescent="0.25">
      <c r="A22" s="274" t="s">
        <v>205</v>
      </c>
      <c r="B22" s="275"/>
      <c r="C22" s="276" t="s">
        <v>0</v>
      </c>
      <c r="D22" s="277">
        <v>1858</v>
      </c>
      <c r="E22" s="278"/>
      <c r="F22" s="279"/>
      <c r="G22" s="280"/>
    </row>
    <row r="23" spans="1:7" s="63" customFormat="1" ht="12.75" x14ac:dyDescent="0.25">
      <c r="A23" s="274"/>
      <c r="B23" s="275"/>
      <c r="C23" s="276" t="s">
        <v>162</v>
      </c>
      <c r="D23" s="277">
        <v>372</v>
      </c>
      <c r="E23" s="278"/>
      <c r="F23" s="279"/>
      <c r="G23" s="280"/>
    </row>
    <row r="24" spans="1:7" s="63" customFormat="1" ht="12.75" x14ac:dyDescent="0.25">
      <c r="A24" s="281" t="s">
        <v>76</v>
      </c>
      <c r="B24" s="282" t="s">
        <v>206</v>
      </c>
      <c r="C24" s="212" t="s">
        <v>162</v>
      </c>
      <c r="D24" s="283">
        <f>+D23</f>
        <v>372</v>
      </c>
      <c r="E24" s="283">
        <v>5</v>
      </c>
      <c r="F24" s="213"/>
      <c r="G24" s="284">
        <f>+D24*E24*F24</f>
        <v>0</v>
      </c>
    </row>
    <row r="25" spans="1:7" s="63" customFormat="1" ht="17.25" customHeight="1" x14ac:dyDescent="0.25">
      <c r="A25" s="89" t="s">
        <v>76</v>
      </c>
      <c r="B25" s="282" t="s">
        <v>207</v>
      </c>
      <c r="C25" s="97" t="s">
        <v>162</v>
      </c>
      <c r="D25" s="283">
        <f>+D23</f>
        <v>372</v>
      </c>
      <c r="E25" s="283">
        <v>1</v>
      </c>
      <c r="F25" s="91"/>
      <c r="G25" s="284">
        <f>+D25*E25*F25</f>
        <v>0</v>
      </c>
    </row>
    <row r="26" spans="1:7" s="63" customFormat="1" ht="12.75" x14ac:dyDescent="0.25">
      <c r="A26" s="285" t="s">
        <v>76</v>
      </c>
      <c r="B26" s="286" t="s">
        <v>201</v>
      </c>
      <c r="C26" s="287" t="s">
        <v>0</v>
      </c>
      <c r="D26" s="283">
        <f>+D22</f>
        <v>1858</v>
      </c>
      <c r="E26" s="283">
        <v>1</v>
      </c>
      <c r="F26" s="288"/>
      <c r="G26" s="284">
        <f>+D26*E26*F26</f>
        <v>0</v>
      </c>
    </row>
    <row r="27" spans="1:7" s="63" customFormat="1" ht="38.25" x14ac:dyDescent="0.25">
      <c r="A27" s="89" t="s">
        <v>76</v>
      </c>
      <c r="B27" s="282" t="s">
        <v>204</v>
      </c>
      <c r="C27" s="97" t="s">
        <v>0</v>
      </c>
      <c r="D27" s="283">
        <f>+D22*0.02</f>
        <v>37.160000000000004</v>
      </c>
      <c r="E27" s="283">
        <v>1</v>
      </c>
      <c r="F27" s="91"/>
      <c r="G27" s="284">
        <f>+D27*E27*F27</f>
        <v>0</v>
      </c>
    </row>
    <row r="28" spans="1:7" s="215" customFormat="1" ht="13.5" x14ac:dyDescent="0.25">
      <c r="A28" s="304"/>
      <c r="B28" s="305" t="s">
        <v>194</v>
      </c>
      <c r="C28" s="306"/>
      <c r="D28" s="307"/>
      <c r="E28" s="308"/>
      <c r="F28" s="309"/>
      <c r="G28" s="301">
        <f>SUM(G24:G27)</f>
        <v>0</v>
      </c>
    </row>
    <row r="29" spans="1:7" ht="7.5" customHeight="1" x14ac:dyDescent="0.3"/>
    <row r="30" spans="1:7" s="273" customFormat="1" ht="22.5" x14ac:dyDescent="0.25">
      <c r="A30" s="267"/>
      <c r="B30" s="268" t="s">
        <v>1</v>
      </c>
      <c r="C30" s="269" t="s">
        <v>11</v>
      </c>
      <c r="D30" s="270" t="s">
        <v>12</v>
      </c>
      <c r="E30" s="270" t="s">
        <v>191</v>
      </c>
      <c r="F30" s="271" t="s">
        <v>192</v>
      </c>
      <c r="G30" s="272" t="s">
        <v>13</v>
      </c>
    </row>
    <row r="31" spans="1:7" s="63" customFormat="1" ht="12.75" x14ac:dyDescent="0.25">
      <c r="A31" s="274" t="s">
        <v>208</v>
      </c>
      <c r="B31" s="275"/>
      <c r="C31" s="276" t="s">
        <v>0</v>
      </c>
      <c r="D31" s="277">
        <v>986</v>
      </c>
      <c r="E31" s="278"/>
      <c r="F31" s="279"/>
      <c r="G31" s="280"/>
    </row>
    <row r="32" spans="1:7" s="63" customFormat="1" ht="12.75" x14ac:dyDescent="0.25">
      <c r="A32" s="274"/>
      <c r="B32" s="275"/>
      <c r="C32" s="276" t="s">
        <v>162</v>
      </c>
      <c r="D32" s="277">
        <v>196</v>
      </c>
      <c r="E32" s="278"/>
      <c r="F32" s="279"/>
      <c r="G32" s="280"/>
    </row>
    <row r="33" spans="1:7" s="63" customFormat="1" ht="12.75" x14ac:dyDescent="0.25">
      <c r="A33" s="281" t="s">
        <v>76</v>
      </c>
      <c r="B33" s="282" t="s">
        <v>206</v>
      </c>
      <c r="C33" s="212" t="s">
        <v>162</v>
      </c>
      <c r="D33" s="283">
        <f>+D32</f>
        <v>196</v>
      </c>
      <c r="E33" s="283">
        <v>5</v>
      </c>
      <c r="F33" s="213"/>
      <c r="G33" s="284">
        <f>+D33*E33*F33</f>
        <v>0</v>
      </c>
    </row>
    <row r="34" spans="1:7" s="63" customFormat="1" ht="17.25" customHeight="1" x14ac:dyDescent="0.25">
      <c r="A34" s="89" t="s">
        <v>76</v>
      </c>
      <c r="B34" s="282" t="s">
        <v>207</v>
      </c>
      <c r="C34" s="97" t="s">
        <v>162</v>
      </c>
      <c r="D34" s="283">
        <f>+D32</f>
        <v>196</v>
      </c>
      <c r="E34" s="283">
        <v>1</v>
      </c>
      <c r="F34" s="91"/>
      <c r="G34" s="284">
        <f>+D34*E34*F34</f>
        <v>0</v>
      </c>
    </row>
    <row r="35" spans="1:7" s="63" customFormat="1" ht="12.75" x14ac:dyDescent="0.25">
      <c r="A35" s="285" t="s">
        <v>76</v>
      </c>
      <c r="B35" s="286" t="s">
        <v>209</v>
      </c>
      <c r="C35" s="287" t="s">
        <v>0</v>
      </c>
      <c r="D35" s="283">
        <f>+D31</f>
        <v>986</v>
      </c>
      <c r="E35" s="283">
        <v>2</v>
      </c>
      <c r="F35" s="288"/>
      <c r="G35" s="284">
        <f>+D35*E35*F35</f>
        <v>0</v>
      </c>
    </row>
    <row r="36" spans="1:7" s="63" customFormat="1" ht="38.25" x14ac:dyDescent="0.25">
      <c r="A36" s="89" t="s">
        <v>76</v>
      </c>
      <c r="B36" s="282" t="s">
        <v>204</v>
      </c>
      <c r="C36" s="97" t="s">
        <v>0</v>
      </c>
      <c r="D36" s="283">
        <f>+D31*0.02</f>
        <v>19.72</v>
      </c>
      <c r="E36" s="283">
        <v>1</v>
      </c>
      <c r="F36" s="91"/>
      <c r="G36" s="284">
        <f>+D36*E36*F36</f>
        <v>0</v>
      </c>
    </row>
    <row r="37" spans="1:7" s="215" customFormat="1" ht="13.5" x14ac:dyDescent="0.25">
      <c r="A37" s="304"/>
      <c r="B37" s="305" t="s">
        <v>194</v>
      </c>
      <c r="C37" s="306"/>
      <c r="D37" s="307"/>
      <c r="E37" s="308"/>
      <c r="F37" s="309"/>
      <c r="G37" s="301">
        <f>SUM(G33:G36)</f>
        <v>0</v>
      </c>
    </row>
    <row r="38" spans="1:7" ht="7.5" customHeight="1" x14ac:dyDescent="0.3"/>
    <row r="39" spans="1:7" s="273" customFormat="1" ht="19.5" customHeight="1" x14ac:dyDescent="0.25">
      <c r="A39" s="267"/>
      <c r="B39" s="268" t="s">
        <v>1</v>
      </c>
      <c r="C39" s="269" t="s">
        <v>11</v>
      </c>
      <c r="D39" s="270" t="s">
        <v>12</v>
      </c>
      <c r="E39" s="270" t="s">
        <v>191</v>
      </c>
      <c r="F39" s="271" t="s">
        <v>192</v>
      </c>
      <c r="G39" s="272" t="s">
        <v>13</v>
      </c>
    </row>
    <row r="40" spans="1:7" s="63" customFormat="1" ht="12.75" x14ac:dyDescent="0.25">
      <c r="A40" s="274" t="s">
        <v>229</v>
      </c>
      <c r="B40" s="275"/>
      <c r="C40" s="276"/>
      <c r="D40" s="277">
        <v>224</v>
      </c>
      <c r="E40" s="278"/>
      <c r="F40" s="279"/>
      <c r="G40" s="280"/>
    </row>
    <row r="41" spans="1:7" s="63" customFormat="1" ht="25.5" customHeight="1" x14ac:dyDescent="0.25">
      <c r="A41" s="71" t="s">
        <v>230</v>
      </c>
      <c r="B41" s="104" t="s">
        <v>231</v>
      </c>
      <c r="C41" s="72" t="s">
        <v>162</v>
      </c>
      <c r="D41" s="123">
        <f>+D40</f>
        <v>224</v>
      </c>
      <c r="E41" s="123">
        <v>2.29</v>
      </c>
      <c r="F41" s="73"/>
      <c r="G41" s="74">
        <f t="shared" ref="G41:G42" si="0">+E41*F41</f>
        <v>0</v>
      </c>
    </row>
    <row r="42" spans="1:7" s="63" customFormat="1" ht="13.5" customHeight="1" x14ac:dyDescent="0.25">
      <c r="A42" s="124" t="s">
        <v>160</v>
      </c>
      <c r="B42" s="125" t="s">
        <v>232</v>
      </c>
      <c r="C42" s="126" t="s">
        <v>28</v>
      </c>
      <c r="D42" s="219">
        <f>+D41*0.00005</f>
        <v>1.12E-2</v>
      </c>
      <c r="E42" s="219">
        <v>1</v>
      </c>
      <c r="F42" s="128"/>
      <c r="G42" s="129">
        <f t="shared" si="0"/>
        <v>0</v>
      </c>
    </row>
    <row r="43" spans="1:7" s="63" customFormat="1" ht="12.75" x14ac:dyDescent="0.25">
      <c r="A43" s="285" t="s">
        <v>233</v>
      </c>
      <c r="B43" s="109" t="s">
        <v>159</v>
      </c>
      <c r="C43" s="287" t="s">
        <v>48</v>
      </c>
      <c r="D43" s="283">
        <f>+D42*1000</f>
        <v>11.2</v>
      </c>
      <c r="E43" s="283">
        <v>1</v>
      </c>
      <c r="F43" s="288"/>
      <c r="G43" s="284">
        <f>+D43*E43*F43</f>
        <v>0</v>
      </c>
    </row>
    <row r="44" spans="1:7" s="215" customFormat="1" ht="13.5" x14ac:dyDescent="0.25">
      <c r="A44" s="304"/>
      <c r="B44" s="305" t="s">
        <v>194</v>
      </c>
      <c r="C44" s="306"/>
      <c r="D44" s="307"/>
      <c r="E44" s="308"/>
      <c r="F44" s="309"/>
      <c r="G44" s="301">
        <f>SUM(G41:G43)</f>
        <v>0</v>
      </c>
    </row>
    <row r="45" spans="1:7" ht="7.5" customHeight="1" x14ac:dyDescent="0.3"/>
    <row r="46" spans="1:7" s="310" customFormat="1" ht="12.75" x14ac:dyDescent="0.2">
      <c r="A46" s="310" t="s">
        <v>213</v>
      </c>
      <c r="G46" s="311">
        <f>+G10+G19+G28+G37+G44</f>
        <v>0</v>
      </c>
    </row>
  </sheetData>
  <pageMargins left="0.78740157480314965" right="0.39370078740157483" top="0.78740157480314965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IO54"/>
  <sheetViews>
    <sheetView showGridLines="0" tabSelected="1" view="pageBreakPreview" zoomScale="130" zoomScaleNormal="100" zoomScaleSheetLayoutView="130" workbookViewId="0">
      <selection activeCell="C36" sqref="C36"/>
    </sheetView>
  </sheetViews>
  <sheetFormatPr defaultRowHeight="13.5" x14ac:dyDescent="0.25"/>
  <cols>
    <col min="1" max="1" width="6.42578125" style="1" customWidth="1"/>
    <col min="2" max="2" width="46.7109375" style="1" customWidth="1"/>
    <col min="3" max="3" width="12.85546875" style="2" customWidth="1"/>
    <col min="4" max="4" width="6.7109375" style="7" customWidth="1"/>
    <col min="5" max="5" width="9.5703125" style="7" hidden="1" customWidth="1"/>
    <col min="6" max="6" width="10.140625" style="2" hidden="1" customWidth="1"/>
    <col min="7" max="7" width="10.42578125" style="1" customWidth="1"/>
    <col min="8" max="255" width="9.140625" style="1"/>
    <col min="256" max="256" width="8.7109375" style="1" customWidth="1"/>
    <col min="257" max="257" width="39" style="1" bestFit="1" customWidth="1"/>
    <col min="258" max="258" width="6.85546875" style="1" bestFit="1" customWidth="1"/>
    <col min="259" max="259" width="4.5703125" style="1" customWidth="1"/>
    <col min="260" max="260" width="7.42578125" style="1" customWidth="1"/>
    <col min="261" max="261" width="8.5703125" style="1" bestFit="1" customWidth="1"/>
    <col min="262" max="262" width="9.85546875" style="1" customWidth="1"/>
    <col min="263" max="263" width="10.42578125" style="1" customWidth="1"/>
    <col min="264" max="511" width="9.140625" style="1"/>
    <col min="512" max="512" width="8.7109375" style="1" customWidth="1"/>
    <col min="513" max="513" width="39" style="1" bestFit="1" customWidth="1"/>
    <col min="514" max="514" width="6.85546875" style="1" bestFit="1" customWidth="1"/>
    <col min="515" max="515" width="4.5703125" style="1" customWidth="1"/>
    <col min="516" max="516" width="7.42578125" style="1" customWidth="1"/>
    <col min="517" max="517" width="8.5703125" style="1" bestFit="1" customWidth="1"/>
    <col min="518" max="518" width="9.85546875" style="1" customWidth="1"/>
    <col min="519" max="519" width="10.42578125" style="1" customWidth="1"/>
    <col min="520" max="767" width="9.140625" style="1"/>
    <col min="768" max="768" width="8.7109375" style="1" customWidth="1"/>
    <col min="769" max="769" width="39" style="1" bestFit="1" customWidth="1"/>
    <col min="770" max="770" width="6.85546875" style="1" bestFit="1" customWidth="1"/>
    <col min="771" max="771" width="4.5703125" style="1" customWidth="1"/>
    <col min="772" max="772" width="7.42578125" style="1" customWidth="1"/>
    <col min="773" max="773" width="8.5703125" style="1" bestFit="1" customWidth="1"/>
    <col min="774" max="774" width="9.85546875" style="1" customWidth="1"/>
    <col min="775" max="775" width="10.42578125" style="1" customWidth="1"/>
    <col min="776" max="1023" width="9.140625" style="1"/>
    <col min="1024" max="1024" width="8.7109375" style="1" customWidth="1"/>
    <col min="1025" max="1025" width="39" style="1" bestFit="1" customWidth="1"/>
    <col min="1026" max="1026" width="6.85546875" style="1" bestFit="1" customWidth="1"/>
    <col min="1027" max="1027" width="4.5703125" style="1" customWidth="1"/>
    <col min="1028" max="1028" width="7.42578125" style="1" customWidth="1"/>
    <col min="1029" max="1029" width="8.5703125" style="1" bestFit="1" customWidth="1"/>
    <col min="1030" max="1030" width="9.85546875" style="1" customWidth="1"/>
    <col min="1031" max="1031" width="10.42578125" style="1" customWidth="1"/>
    <col min="1032" max="1279" width="9.140625" style="1"/>
    <col min="1280" max="1280" width="8.7109375" style="1" customWidth="1"/>
    <col min="1281" max="1281" width="39" style="1" bestFit="1" customWidth="1"/>
    <col min="1282" max="1282" width="6.85546875" style="1" bestFit="1" customWidth="1"/>
    <col min="1283" max="1283" width="4.5703125" style="1" customWidth="1"/>
    <col min="1284" max="1284" width="7.42578125" style="1" customWidth="1"/>
    <col min="1285" max="1285" width="8.5703125" style="1" bestFit="1" customWidth="1"/>
    <col min="1286" max="1286" width="9.85546875" style="1" customWidth="1"/>
    <col min="1287" max="1287" width="10.42578125" style="1" customWidth="1"/>
    <col min="1288" max="1535" width="9.140625" style="1"/>
    <col min="1536" max="1536" width="8.7109375" style="1" customWidth="1"/>
    <col min="1537" max="1537" width="39" style="1" bestFit="1" customWidth="1"/>
    <col min="1538" max="1538" width="6.85546875" style="1" bestFit="1" customWidth="1"/>
    <col min="1539" max="1539" width="4.5703125" style="1" customWidth="1"/>
    <col min="1540" max="1540" width="7.42578125" style="1" customWidth="1"/>
    <col min="1541" max="1541" width="8.5703125" style="1" bestFit="1" customWidth="1"/>
    <col min="1542" max="1542" width="9.85546875" style="1" customWidth="1"/>
    <col min="1543" max="1543" width="10.42578125" style="1" customWidth="1"/>
    <col min="1544" max="1791" width="9.140625" style="1"/>
    <col min="1792" max="1792" width="8.7109375" style="1" customWidth="1"/>
    <col min="1793" max="1793" width="39" style="1" bestFit="1" customWidth="1"/>
    <col min="1794" max="1794" width="6.85546875" style="1" bestFit="1" customWidth="1"/>
    <col min="1795" max="1795" width="4.5703125" style="1" customWidth="1"/>
    <col min="1796" max="1796" width="7.42578125" style="1" customWidth="1"/>
    <col min="1797" max="1797" width="8.5703125" style="1" bestFit="1" customWidth="1"/>
    <col min="1798" max="1798" width="9.85546875" style="1" customWidth="1"/>
    <col min="1799" max="1799" width="10.42578125" style="1" customWidth="1"/>
    <col min="1800" max="2047" width="9.140625" style="1"/>
    <col min="2048" max="2048" width="8.7109375" style="1" customWidth="1"/>
    <col min="2049" max="2049" width="39" style="1" bestFit="1" customWidth="1"/>
    <col min="2050" max="2050" width="6.85546875" style="1" bestFit="1" customWidth="1"/>
    <col min="2051" max="2051" width="4.5703125" style="1" customWidth="1"/>
    <col min="2052" max="2052" width="7.42578125" style="1" customWidth="1"/>
    <col min="2053" max="2053" width="8.5703125" style="1" bestFit="1" customWidth="1"/>
    <col min="2054" max="2054" width="9.85546875" style="1" customWidth="1"/>
    <col min="2055" max="2055" width="10.42578125" style="1" customWidth="1"/>
    <col min="2056" max="2303" width="9.140625" style="1"/>
    <col min="2304" max="2304" width="8.7109375" style="1" customWidth="1"/>
    <col min="2305" max="2305" width="39" style="1" bestFit="1" customWidth="1"/>
    <col min="2306" max="2306" width="6.85546875" style="1" bestFit="1" customWidth="1"/>
    <col min="2307" max="2307" width="4.5703125" style="1" customWidth="1"/>
    <col min="2308" max="2308" width="7.42578125" style="1" customWidth="1"/>
    <col min="2309" max="2309" width="8.5703125" style="1" bestFit="1" customWidth="1"/>
    <col min="2310" max="2310" width="9.85546875" style="1" customWidth="1"/>
    <col min="2311" max="2311" width="10.42578125" style="1" customWidth="1"/>
    <col min="2312" max="2559" width="9.140625" style="1"/>
    <col min="2560" max="2560" width="8.7109375" style="1" customWidth="1"/>
    <col min="2561" max="2561" width="39" style="1" bestFit="1" customWidth="1"/>
    <col min="2562" max="2562" width="6.85546875" style="1" bestFit="1" customWidth="1"/>
    <col min="2563" max="2563" width="4.5703125" style="1" customWidth="1"/>
    <col min="2564" max="2564" width="7.42578125" style="1" customWidth="1"/>
    <col min="2565" max="2565" width="8.5703125" style="1" bestFit="1" customWidth="1"/>
    <col min="2566" max="2566" width="9.85546875" style="1" customWidth="1"/>
    <col min="2567" max="2567" width="10.42578125" style="1" customWidth="1"/>
    <col min="2568" max="2815" width="9.140625" style="1"/>
    <col min="2816" max="2816" width="8.7109375" style="1" customWidth="1"/>
    <col min="2817" max="2817" width="39" style="1" bestFit="1" customWidth="1"/>
    <col min="2818" max="2818" width="6.85546875" style="1" bestFit="1" customWidth="1"/>
    <col min="2819" max="2819" width="4.5703125" style="1" customWidth="1"/>
    <col min="2820" max="2820" width="7.42578125" style="1" customWidth="1"/>
    <col min="2821" max="2821" width="8.5703125" style="1" bestFit="1" customWidth="1"/>
    <col min="2822" max="2822" width="9.85546875" style="1" customWidth="1"/>
    <col min="2823" max="2823" width="10.42578125" style="1" customWidth="1"/>
    <col min="2824" max="3071" width="9.140625" style="1"/>
    <col min="3072" max="3072" width="8.7109375" style="1" customWidth="1"/>
    <col min="3073" max="3073" width="39" style="1" bestFit="1" customWidth="1"/>
    <col min="3074" max="3074" width="6.85546875" style="1" bestFit="1" customWidth="1"/>
    <col min="3075" max="3075" width="4.5703125" style="1" customWidth="1"/>
    <col min="3076" max="3076" width="7.42578125" style="1" customWidth="1"/>
    <col min="3077" max="3077" width="8.5703125" style="1" bestFit="1" customWidth="1"/>
    <col min="3078" max="3078" width="9.85546875" style="1" customWidth="1"/>
    <col min="3079" max="3079" width="10.42578125" style="1" customWidth="1"/>
    <col min="3080" max="3327" width="9.140625" style="1"/>
    <col min="3328" max="3328" width="8.7109375" style="1" customWidth="1"/>
    <col min="3329" max="3329" width="39" style="1" bestFit="1" customWidth="1"/>
    <col min="3330" max="3330" width="6.85546875" style="1" bestFit="1" customWidth="1"/>
    <col min="3331" max="3331" width="4.5703125" style="1" customWidth="1"/>
    <col min="3332" max="3332" width="7.42578125" style="1" customWidth="1"/>
    <col min="3333" max="3333" width="8.5703125" style="1" bestFit="1" customWidth="1"/>
    <col min="3334" max="3334" width="9.85546875" style="1" customWidth="1"/>
    <col min="3335" max="3335" width="10.42578125" style="1" customWidth="1"/>
    <col min="3336" max="3583" width="9.140625" style="1"/>
    <col min="3584" max="3584" width="8.7109375" style="1" customWidth="1"/>
    <col min="3585" max="3585" width="39" style="1" bestFit="1" customWidth="1"/>
    <col min="3586" max="3586" width="6.85546875" style="1" bestFit="1" customWidth="1"/>
    <col min="3587" max="3587" width="4.5703125" style="1" customWidth="1"/>
    <col min="3588" max="3588" width="7.42578125" style="1" customWidth="1"/>
    <col min="3589" max="3589" width="8.5703125" style="1" bestFit="1" customWidth="1"/>
    <col min="3590" max="3590" width="9.85546875" style="1" customWidth="1"/>
    <col min="3591" max="3591" width="10.42578125" style="1" customWidth="1"/>
    <col min="3592" max="3839" width="9.140625" style="1"/>
    <col min="3840" max="3840" width="8.7109375" style="1" customWidth="1"/>
    <col min="3841" max="3841" width="39" style="1" bestFit="1" customWidth="1"/>
    <col min="3842" max="3842" width="6.85546875" style="1" bestFit="1" customWidth="1"/>
    <col min="3843" max="3843" width="4.5703125" style="1" customWidth="1"/>
    <col min="3844" max="3844" width="7.42578125" style="1" customWidth="1"/>
    <col min="3845" max="3845" width="8.5703125" style="1" bestFit="1" customWidth="1"/>
    <col min="3846" max="3846" width="9.85546875" style="1" customWidth="1"/>
    <col min="3847" max="3847" width="10.42578125" style="1" customWidth="1"/>
    <col min="3848" max="4095" width="9.140625" style="1"/>
    <col min="4096" max="4096" width="8.7109375" style="1" customWidth="1"/>
    <col min="4097" max="4097" width="39" style="1" bestFit="1" customWidth="1"/>
    <col min="4098" max="4098" width="6.85546875" style="1" bestFit="1" customWidth="1"/>
    <col min="4099" max="4099" width="4.5703125" style="1" customWidth="1"/>
    <col min="4100" max="4100" width="7.42578125" style="1" customWidth="1"/>
    <col min="4101" max="4101" width="8.5703125" style="1" bestFit="1" customWidth="1"/>
    <col min="4102" max="4102" width="9.85546875" style="1" customWidth="1"/>
    <col min="4103" max="4103" width="10.42578125" style="1" customWidth="1"/>
    <col min="4104" max="4351" width="9.140625" style="1"/>
    <col min="4352" max="4352" width="8.7109375" style="1" customWidth="1"/>
    <col min="4353" max="4353" width="39" style="1" bestFit="1" customWidth="1"/>
    <col min="4354" max="4354" width="6.85546875" style="1" bestFit="1" customWidth="1"/>
    <col min="4355" max="4355" width="4.5703125" style="1" customWidth="1"/>
    <col min="4356" max="4356" width="7.42578125" style="1" customWidth="1"/>
    <col min="4357" max="4357" width="8.5703125" style="1" bestFit="1" customWidth="1"/>
    <col min="4358" max="4358" width="9.85546875" style="1" customWidth="1"/>
    <col min="4359" max="4359" width="10.42578125" style="1" customWidth="1"/>
    <col min="4360" max="4607" width="9.140625" style="1"/>
    <col min="4608" max="4608" width="8.7109375" style="1" customWidth="1"/>
    <col min="4609" max="4609" width="39" style="1" bestFit="1" customWidth="1"/>
    <col min="4610" max="4610" width="6.85546875" style="1" bestFit="1" customWidth="1"/>
    <col min="4611" max="4611" width="4.5703125" style="1" customWidth="1"/>
    <col min="4612" max="4612" width="7.42578125" style="1" customWidth="1"/>
    <col min="4613" max="4613" width="8.5703125" style="1" bestFit="1" customWidth="1"/>
    <col min="4614" max="4614" width="9.85546875" style="1" customWidth="1"/>
    <col min="4615" max="4615" width="10.42578125" style="1" customWidth="1"/>
    <col min="4616" max="4863" width="9.140625" style="1"/>
    <col min="4864" max="4864" width="8.7109375" style="1" customWidth="1"/>
    <col min="4865" max="4865" width="39" style="1" bestFit="1" customWidth="1"/>
    <col min="4866" max="4866" width="6.85546875" style="1" bestFit="1" customWidth="1"/>
    <col min="4867" max="4867" width="4.5703125" style="1" customWidth="1"/>
    <col min="4868" max="4868" width="7.42578125" style="1" customWidth="1"/>
    <col min="4869" max="4869" width="8.5703125" style="1" bestFit="1" customWidth="1"/>
    <col min="4870" max="4870" width="9.85546875" style="1" customWidth="1"/>
    <col min="4871" max="4871" width="10.42578125" style="1" customWidth="1"/>
    <col min="4872" max="5119" width="9.140625" style="1"/>
    <col min="5120" max="5120" width="8.7109375" style="1" customWidth="1"/>
    <col min="5121" max="5121" width="39" style="1" bestFit="1" customWidth="1"/>
    <col min="5122" max="5122" width="6.85546875" style="1" bestFit="1" customWidth="1"/>
    <col min="5123" max="5123" width="4.5703125" style="1" customWidth="1"/>
    <col min="5124" max="5124" width="7.42578125" style="1" customWidth="1"/>
    <col min="5125" max="5125" width="8.5703125" style="1" bestFit="1" customWidth="1"/>
    <col min="5126" max="5126" width="9.85546875" style="1" customWidth="1"/>
    <col min="5127" max="5127" width="10.42578125" style="1" customWidth="1"/>
    <col min="5128" max="5375" width="9.140625" style="1"/>
    <col min="5376" max="5376" width="8.7109375" style="1" customWidth="1"/>
    <col min="5377" max="5377" width="39" style="1" bestFit="1" customWidth="1"/>
    <col min="5378" max="5378" width="6.85546875" style="1" bestFit="1" customWidth="1"/>
    <col min="5379" max="5379" width="4.5703125" style="1" customWidth="1"/>
    <col min="5380" max="5380" width="7.42578125" style="1" customWidth="1"/>
    <col min="5381" max="5381" width="8.5703125" style="1" bestFit="1" customWidth="1"/>
    <col min="5382" max="5382" width="9.85546875" style="1" customWidth="1"/>
    <col min="5383" max="5383" width="10.42578125" style="1" customWidth="1"/>
    <col min="5384" max="5631" width="9.140625" style="1"/>
    <col min="5632" max="5632" width="8.7109375" style="1" customWidth="1"/>
    <col min="5633" max="5633" width="39" style="1" bestFit="1" customWidth="1"/>
    <col min="5634" max="5634" width="6.85546875" style="1" bestFit="1" customWidth="1"/>
    <col min="5635" max="5635" width="4.5703125" style="1" customWidth="1"/>
    <col min="5636" max="5636" width="7.42578125" style="1" customWidth="1"/>
    <col min="5637" max="5637" width="8.5703125" style="1" bestFit="1" customWidth="1"/>
    <col min="5638" max="5638" width="9.85546875" style="1" customWidth="1"/>
    <col min="5639" max="5639" width="10.42578125" style="1" customWidth="1"/>
    <col min="5640" max="5887" width="9.140625" style="1"/>
    <col min="5888" max="5888" width="8.7109375" style="1" customWidth="1"/>
    <col min="5889" max="5889" width="39" style="1" bestFit="1" customWidth="1"/>
    <col min="5890" max="5890" width="6.85546875" style="1" bestFit="1" customWidth="1"/>
    <col min="5891" max="5891" width="4.5703125" style="1" customWidth="1"/>
    <col min="5892" max="5892" width="7.42578125" style="1" customWidth="1"/>
    <col min="5893" max="5893" width="8.5703125" style="1" bestFit="1" customWidth="1"/>
    <col min="5894" max="5894" width="9.85546875" style="1" customWidth="1"/>
    <col min="5895" max="5895" width="10.42578125" style="1" customWidth="1"/>
    <col min="5896" max="6143" width="9.140625" style="1"/>
    <col min="6144" max="6144" width="8.7109375" style="1" customWidth="1"/>
    <col min="6145" max="6145" width="39" style="1" bestFit="1" customWidth="1"/>
    <col min="6146" max="6146" width="6.85546875" style="1" bestFit="1" customWidth="1"/>
    <col min="6147" max="6147" width="4.5703125" style="1" customWidth="1"/>
    <col min="6148" max="6148" width="7.42578125" style="1" customWidth="1"/>
    <col min="6149" max="6149" width="8.5703125" style="1" bestFit="1" customWidth="1"/>
    <col min="6150" max="6150" width="9.85546875" style="1" customWidth="1"/>
    <col min="6151" max="6151" width="10.42578125" style="1" customWidth="1"/>
    <col min="6152" max="6399" width="9.140625" style="1"/>
    <col min="6400" max="6400" width="8.7109375" style="1" customWidth="1"/>
    <col min="6401" max="6401" width="39" style="1" bestFit="1" customWidth="1"/>
    <col min="6402" max="6402" width="6.85546875" style="1" bestFit="1" customWidth="1"/>
    <col min="6403" max="6403" width="4.5703125" style="1" customWidth="1"/>
    <col min="6404" max="6404" width="7.42578125" style="1" customWidth="1"/>
    <col min="6405" max="6405" width="8.5703125" style="1" bestFit="1" customWidth="1"/>
    <col min="6406" max="6406" width="9.85546875" style="1" customWidth="1"/>
    <col min="6407" max="6407" width="10.42578125" style="1" customWidth="1"/>
    <col min="6408" max="6655" width="9.140625" style="1"/>
    <col min="6656" max="6656" width="8.7109375" style="1" customWidth="1"/>
    <col min="6657" max="6657" width="39" style="1" bestFit="1" customWidth="1"/>
    <col min="6658" max="6658" width="6.85546875" style="1" bestFit="1" customWidth="1"/>
    <col min="6659" max="6659" width="4.5703125" style="1" customWidth="1"/>
    <col min="6660" max="6660" width="7.42578125" style="1" customWidth="1"/>
    <col min="6661" max="6661" width="8.5703125" style="1" bestFit="1" customWidth="1"/>
    <col min="6662" max="6662" width="9.85546875" style="1" customWidth="1"/>
    <col min="6663" max="6663" width="10.42578125" style="1" customWidth="1"/>
    <col min="6664" max="6911" width="9.140625" style="1"/>
    <col min="6912" max="6912" width="8.7109375" style="1" customWidth="1"/>
    <col min="6913" max="6913" width="39" style="1" bestFit="1" customWidth="1"/>
    <col min="6914" max="6914" width="6.85546875" style="1" bestFit="1" customWidth="1"/>
    <col min="6915" max="6915" width="4.5703125" style="1" customWidth="1"/>
    <col min="6916" max="6916" width="7.42578125" style="1" customWidth="1"/>
    <col min="6917" max="6917" width="8.5703125" style="1" bestFit="1" customWidth="1"/>
    <col min="6918" max="6918" width="9.85546875" style="1" customWidth="1"/>
    <col min="6919" max="6919" width="10.42578125" style="1" customWidth="1"/>
    <col min="6920" max="7167" width="9.140625" style="1"/>
    <col min="7168" max="7168" width="8.7109375" style="1" customWidth="1"/>
    <col min="7169" max="7169" width="39" style="1" bestFit="1" customWidth="1"/>
    <col min="7170" max="7170" width="6.85546875" style="1" bestFit="1" customWidth="1"/>
    <col min="7171" max="7171" width="4.5703125" style="1" customWidth="1"/>
    <col min="7172" max="7172" width="7.42578125" style="1" customWidth="1"/>
    <col min="7173" max="7173" width="8.5703125" style="1" bestFit="1" customWidth="1"/>
    <col min="7174" max="7174" width="9.85546875" style="1" customWidth="1"/>
    <col min="7175" max="7175" width="10.42578125" style="1" customWidth="1"/>
    <col min="7176" max="7423" width="9.140625" style="1"/>
    <col min="7424" max="7424" width="8.7109375" style="1" customWidth="1"/>
    <col min="7425" max="7425" width="39" style="1" bestFit="1" customWidth="1"/>
    <col min="7426" max="7426" width="6.85546875" style="1" bestFit="1" customWidth="1"/>
    <col min="7427" max="7427" width="4.5703125" style="1" customWidth="1"/>
    <col min="7428" max="7428" width="7.42578125" style="1" customWidth="1"/>
    <col min="7429" max="7429" width="8.5703125" style="1" bestFit="1" customWidth="1"/>
    <col min="7430" max="7430" width="9.85546875" style="1" customWidth="1"/>
    <col min="7431" max="7431" width="10.42578125" style="1" customWidth="1"/>
    <col min="7432" max="7679" width="9.140625" style="1"/>
    <col min="7680" max="7680" width="8.7109375" style="1" customWidth="1"/>
    <col min="7681" max="7681" width="39" style="1" bestFit="1" customWidth="1"/>
    <col min="7682" max="7682" width="6.85546875" style="1" bestFit="1" customWidth="1"/>
    <col min="7683" max="7683" width="4.5703125" style="1" customWidth="1"/>
    <col min="7684" max="7684" width="7.42578125" style="1" customWidth="1"/>
    <col min="7685" max="7685" width="8.5703125" style="1" bestFit="1" customWidth="1"/>
    <col min="7686" max="7686" width="9.85546875" style="1" customWidth="1"/>
    <col min="7687" max="7687" width="10.42578125" style="1" customWidth="1"/>
    <col min="7688" max="7935" width="9.140625" style="1"/>
    <col min="7936" max="7936" width="8.7109375" style="1" customWidth="1"/>
    <col min="7937" max="7937" width="39" style="1" bestFit="1" customWidth="1"/>
    <col min="7938" max="7938" width="6.85546875" style="1" bestFit="1" customWidth="1"/>
    <col min="7939" max="7939" width="4.5703125" style="1" customWidth="1"/>
    <col min="7940" max="7940" width="7.42578125" style="1" customWidth="1"/>
    <col min="7941" max="7941" width="8.5703125" style="1" bestFit="1" customWidth="1"/>
    <col min="7942" max="7942" width="9.85546875" style="1" customWidth="1"/>
    <col min="7943" max="7943" width="10.42578125" style="1" customWidth="1"/>
    <col min="7944" max="8191" width="9.140625" style="1"/>
    <col min="8192" max="8192" width="8.7109375" style="1" customWidth="1"/>
    <col min="8193" max="8193" width="39" style="1" bestFit="1" customWidth="1"/>
    <col min="8194" max="8194" width="6.85546875" style="1" bestFit="1" customWidth="1"/>
    <col min="8195" max="8195" width="4.5703125" style="1" customWidth="1"/>
    <col min="8196" max="8196" width="7.42578125" style="1" customWidth="1"/>
    <col min="8197" max="8197" width="8.5703125" style="1" bestFit="1" customWidth="1"/>
    <col min="8198" max="8198" width="9.85546875" style="1" customWidth="1"/>
    <col min="8199" max="8199" width="10.42578125" style="1" customWidth="1"/>
    <col min="8200" max="8447" width="9.140625" style="1"/>
    <col min="8448" max="8448" width="8.7109375" style="1" customWidth="1"/>
    <col min="8449" max="8449" width="39" style="1" bestFit="1" customWidth="1"/>
    <col min="8450" max="8450" width="6.85546875" style="1" bestFit="1" customWidth="1"/>
    <col min="8451" max="8451" width="4.5703125" style="1" customWidth="1"/>
    <col min="8452" max="8452" width="7.42578125" style="1" customWidth="1"/>
    <col min="8453" max="8453" width="8.5703125" style="1" bestFit="1" customWidth="1"/>
    <col min="8454" max="8454" width="9.85546875" style="1" customWidth="1"/>
    <col min="8455" max="8455" width="10.42578125" style="1" customWidth="1"/>
    <col min="8456" max="8703" width="9.140625" style="1"/>
    <col min="8704" max="8704" width="8.7109375" style="1" customWidth="1"/>
    <col min="8705" max="8705" width="39" style="1" bestFit="1" customWidth="1"/>
    <col min="8706" max="8706" width="6.85546875" style="1" bestFit="1" customWidth="1"/>
    <col min="8707" max="8707" width="4.5703125" style="1" customWidth="1"/>
    <col min="8708" max="8708" width="7.42578125" style="1" customWidth="1"/>
    <col min="8709" max="8709" width="8.5703125" style="1" bestFit="1" customWidth="1"/>
    <col min="8710" max="8710" width="9.85546875" style="1" customWidth="1"/>
    <col min="8711" max="8711" width="10.42578125" style="1" customWidth="1"/>
    <col min="8712" max="8959" width="9.140625" style="1"/>
    <col min="8960" max="8960" width="8.7109375" style="1" customWidth="1"/>
    <col min="8961" max="8961" width="39" style="1" bestFit="1" customWidth="1"/>
    <col min="8962" max="8962" width="6.85546875" style="1" bestFit="1" customWidth="1"/>
    <col min="8963" max="8963" width="4.5703125" style="1" customWidth="1"/>
    <col min="8964" max="8964" width="7.42578125" style="1" customWidth="1"/>
    <col min="8965" max="8965" width="8.5703125" style="1" bestFit="1" customWidth="1"/>
    <col min="8966" max="8966" width="9.85546875" style="1" customWidth="1"/>
    <col min="8967" max="8967" width="10.42578125" style="1" customWidth="1"/>
    <col min="8968" max="9215" width="9.140625" style="1"/>
    <col min="9216" max="9216" width="8.7109375" style="1" customWidth="1"/>
    <col min="9217" max="9217" width="39" style="1" bestFit="1" customWidth="1"/>
    <col min="9218" max="9218" width="6.85546875" style="1" bestFit="1" customWidth="1"/>
    <col min="9219" max="9219" width="4.5703125" style="1" customWidth="1"/>
    <col min="9220" max="9220" width="7.42578125" style="1" customWidth="1"/>
    <col min="9221" max="9221" width="8.5703125" style="1" bestFit="1" customWidth="1"/>
    <col min="9222" max="9222" width="9.85546875" style="1" customWidth="1"/>
    <col min="9223" max="9223" width="10.42578125" style="1" customWidth="1"/>
    <col min="9224" max="9471" width="9.140625" style="1"/>
    <col min="9472" max="9472" width="8.7109375" style="1" customWidth="1"/>
    <col min="9473" max="9473" width="39" style="1" bestFit="1" customWidth="1"/>
    <col min="9474" max="9474" width="6.85546875" style="1" bestFit="1" customWidth="1"/>
    <col min="9475" max="9475" width="4.5703125" style="1" customWidth="1"/>
    <col min="9476" max="9476" width="7.42578125" style="1" customWidth="1"/>
    <col min="9477" max="9477" width="8.5703125" style="1" bestFit="1" customWidth="1"/>
    <col min="9478" max="9478" width="9.85546875" style="1" customWidth="1"/>
    <col min="9479" max="9479" width="10.42578125" style="1" customWidth="1"/>
    <col min="9480" max="9727" width="9.140625" style="1"/>
    <col min="9728" max="9728" width="8.7109375" style="1" customWidth="1"/>
    <col min="9729" max="9729" width="39" style="1" bestFit="1" customWidth="1"/>
    <col min="9730" max="9730" width="6.85546875" style="1" bestFit="1" customWidth="1"/>
    <col min="9731" max="9731" width="4.5703125" style="1" customWidth="1"/>
    <col min="9732" max="9732" width="7.42578125" style="1" customWidth="1"/>
    <col min="9733" max="9733" width="8.5703125" style="1" bestFit="1" customWidth="1"/>
    <col min="9734" max="9734" width="9.85546875" style="1" customWidth="1"/>
    <col min="9735" max="9735" width="10.42578125" style="1" customWidth="1"/>
    <col min="9736" max="9983" width="9.140625" style="1"/>
    <col min="9984" max="9984" width="8.7109375" style="1" customWidth="1"/>
    <col min="9985" max="9985" width="39" style="1" bestFit="1" customWidth="1"/>
    <col min="9986" max="9986" width="6.85546875" style="1" bestFit="1" customWidth="1"/>
    <col min="9987" max="9987" width="4.5703125" style="1" customWidth="1"/>
    <col min="9988" max="9988" width="7.42578125" style="1" customWidth="1"/>
    <col min="9989" max="9989" width="8.5703125" style="1" bestFit="1" customWidth="1"/>
    <col min="9990" max="9990" width="9.85546875" style="1" customWidth="1"/>
    <col min="9991" max="9991" width="10.42578125" style="1" customWidth="1"/>
    <col min="9992" max="10239" width="9.140625" style="1"/>
    <col min="10240" max="10240" width="8.7109375" style="1" customWidth="1"/>
    <col min="10241" max="10241" width="39" style="1" bestFit="1" customWidth="1"/>
    <col min="10242" max="10242" width="6.85546875" style="1" bestFit="1" customWidth="1"/>
    <col min="10243" max="10243" width="4.5703125" style="1" customWidth="1"/>
    <col min="10244" max="10244" width="7.42578125" style="1" customWidth="1"/>
    <col min="10245" max="10245" width="8.5703125" style="1" bestFit="1" customWidth="1"/>
    <col min="10246" max="10246" width="9.85546875" style="1" customWidth="1"/>
    <col min="10247" max="10247" width="10.42578125" style="1" customWidth="1"/>
    <col min="10248" max="10495" width="9.140625" style="1"/>
    <col min="10496" max="10496" width="8.7109375" style="1" customWidth="1"/>
    <col min="10497" max="10497" width="39" style="1" bestFit="1" customWidth="1"/>
    <col min="10498" max="10498" width="6.85546875" style="1" bestFit="1" customWidth="1"/>
    <col min="10499" max="10499" width="4.5703125" style="1" customWidth="1"/>
    <col min="10500" max="10500" width="7.42578125" style="1" customWidth="1"/>
    <col min="10501" max="10501" width="8.5703125" style="1" bestFit="1" customWidth="1"/>
    <col min="10502" max="10502" width="9.85546875" style="1" customWidth="1"/>
    <col min="10503" max="10503" width="10.42578125" style="1" customWidth="1"/>
    <col min="10504" max="10751" width="9.140625" style="1"/>
    <col min="10752" max="10752" width="8.7109375" style="1" customWidth="1"/>
    <col min="10753" max="10753" width="39" style="1" bestFit="1" customWidth="1"/>
    <col min="10754" max="10754" width="6.85546875" style="1" bestFit="1" customWidth="1"/>
    <col min="10755" max="10755" width="4.5703125" style="1" customWidth="1"/>
    <col min="10756" max="10756" width="7.42578125" style="1" customWidth="1"/>
    <col min="10757" max="10757" width="8.5703125" style="1" bestFit="1" customWidth="1"/>
    <col min="10758" max="10758" width="9.85546875" style="1" customWidth="1"/>
    <col min="10759" max="10759" width="10.42578125" style="1" customWidth="1"/>
    <col min="10760" max="11007" width="9.140625" style="1"/>
    <col min="11008" max="11008" width="8.7109375" style="1" customWidth="1"/>
    <col min="11009" max="11009" width="39" style="1" bestFit="1" customWidth="1"/>
    <col min="11010" max="11010" width="6.85546875" style="1" bestFit="1" customWidth="1"/>
    <col min="11011" max="11011" width="4.5703125" style="1" customWidth="1"/>
    <col min="11012" max="11012" width="7.42578125" style="1" customWidth="1"/>
    <col min="11013" max="11013" width="8.5703125" style="1" bestFit="1" customWidth="1"/>
    <col min="11014" max="11014" width="9.85546875" style="1" customWidth="1"/>
    <col min="11015" max="11015" width="10.42578125" style="1" customWidth="1"/>
    <col min="11016" max="11263" width="9.140625" style="1"/>
    <col min="11264" max="11264" width="8.7109375" style="1" customWidth="1"/>
    <col min="11265" max="11265" width="39" style="1" bestFit="1" customWidth="1"/>
    <col min="11266" max="11266" width="6.85546875" style="1" bestFit="1" customWidth="1"/>
    <col min="11267" max="11267" width="4.5703125" style="1" customWidth="1"/>
    <col min="11268" max="11268" width="7.42578125" style="1" customWidth="1"/>
    <col min="11269" max="11269" width="8.5703125" style="1" bestFit="1" customWidth="1"/>
    <col min="11270" max="11270" width="9.85546875" style="1" customWidth="1"/>
    <col min="11271" max="11271" width="10.42578125" style="1" customWidth="1"/>
    <col min="11272" max="11519" width="9.140625" style="1"/>
    <col min="11520" max="11520" width="8.7109375" style="1" customWidth="1"/>
    <col min="11521" max="11521" width="39" style="1" bestFit="1" customWidth="1"/>
    <col min="11522" max="11522" width="6.85546875" style="1" bestFit="1" customWidth="1"/>
    <col min="11523" max="11523" width="4.5703125" style="1" customWidth="1"/>
    <col min="11524" max="11524" width="7.42578125" style="1" customWidth="1"/>
    <col min="11525" max="11525" width="8.5703125" style="1" bestFit="1" customWidth="1"/>
    <col min="11526" max="11526" width="9.85546875" style="1" customWidth="1"/>
    <col min="11527" max="11527" width="10.42578125" style="1" customWidth="1"/>
    <col min="11528" max="11775" width="9.140625" style="1"/>
    <col min="11776" max="11776" width="8.7109375" style="1" customWidth="1"/>
    <col min="11777" max="11777" width="39" style="1" bestFit="1" customWidth="1"/>
    <col min="11778" max="11778" width="6.85546875" style="1" bestFit="1" customWidth="1"/>
    <col min="11779" max="11779" width="4.5703125" style="1" customWidth="1"/>
    <col min="11780" max="11780" width="7.42578125" style="1" customWidth="1"/>
    <col min="11781" max="11781" width="8.5703125" style="1" bestFit="1" customWidth="1"/>
    <col min="11782" max="11782" width="9.85546875" style="1" customWidth="1"/>
    <col min="11783" max="11783" width="10.42578125" style="1" customWidth="1"/>
    <col min="11784" max="12031" width="9.140625" style="1"/>
    <col min="12032" max="12032" width="8.7109375" style="1" customWidth="1"/>
    <col min="12033" max="12033" width="39" style="1" bestFit="1" customWidth="1"/>
    <col min="12034" max="12034" width="6.85546875" style="1" bestFit="1" customWidth="1"/>
    <col min="12035" max="12035" width="4.5703125" style="1" customWidth="1"/>
    <col min="12036" max="12036" width="7.42578125" style="1" customWidth="1"/>
    <col min="12037" max="12037" width="8.5703125" style="1" bestFit="1" customWidth="1"/>
    <col min="12038" max="12038" width="9.85546875" style="1" customWidth="1"/>
    <col min="12039" max="12039" width="10.42578125" style="1" customWidth="1"/>
    <col min="12040" max="12287" width="9.140625" style="1"/>
    <col min="12288" max="12288" width="8.7109375" style="1" customWidth="1"/>
    <col min="12289" max="12289" width="39" style="1" bestFit="1" customWidth="1"/>
    <col min="12290" max="12290" width="6.85546875" style="1" bestFit="1" customWidth="1"/>
    <col min="12291" max="12291" width="4.5703125" style="1" customWidth="1"/>
    <col min="12292" max="12292" width="7.42578125" style="1" customWidth="1"/>
    <col min="12293" max="12293" width="8.5703125" style="1" bestFit="1" customWidth="1"/>
    <col min="12294" max="12294" width="9.85546875" style="1" customWidth="1"/>
    <col min="12295" max="12295" width="10.42578125" style="1" customWidth="1"/>
    <col min="12296" max="12543" width="9.140625" style="1"/>
    <col min="12544" max="12544" width="8.7109375" style="1" customWidth="1"/>
    <col min="12545" max="12545" width="39" style="1" bestFit="1" customWidth="1"/>
    <col min="12546" max="12546" width="6.85546875" style="1" bestFit="1" customWidth="1"/>
    <col min="12547" max="12547" width="4.5703125" style="1" customWidth="1"/>
    <col min="12548" max="12548" width="7.42578125" style="1" customWidth="1"/>
    <col min="12549" max="12549" width="8.5703125" style="1" bestFit="1" customWidth="1"/>
    <col min="12550" max="12550" width="9.85546875" style="1" customWidth="1"/>
    <col min="12551" max="12551" width="10.42578125" style="1" customWidth="1"/>
    <col min="12552" max="12799" width="9.140625" style="1"/>
    <col min="12800" max="12800" width="8.7109375" style="1" customWidth="1"/>
    <col min="12801" max="12801" width="39" style="1" bestFit="1" customWidth="1"/>
    <col min="12802" max="12802" width="6.85546875" style="1" bestFit="1" customWidth="1"/>
    <col min="12803" max="12803" width="4.5703125" style="1" customWidth="1"/>
    <col min="12804" max="12804" width="7.42578125" style="1" customWidth="1"/>
    <col min="12805" max="12805" width="8.5703125" style="1" bestFit="1" customWidth="1"/>
    <col min="12806" max="12806" width="9.85546875" style="1" customWidth="1"/>
    <col min="12807" max="12807" width="10.42578125" style="1" customWidth="1"/>
    <col min="12808" max="13055" width="9.140625" style="1"/>
    <col min="13056" max="13056" width="8.7109375" style="1" customWidth="1"/>
    <col min="13057" max="13057" width="39" style="1" bestFit="1" customWidth="1"/>
    <col min="13058" max="13058" width="6.85546875" style="1" bestFit="1" customWidth="1"/>
    <col min="13059" max="13059" width="4.5703125" style="1" customWidth="1"/>
    <col min="13060" max="13060" width="7.42578125" style="1" customWidth="1"/>
    <col min="13061" max="13061" width="8.5703125" style="1" bestFit="1" customWidth="1"/>
    <col min="13062" max="13062" width="9.85546875" style="1" customWidth="1"/>
    <col min="13063" max="13063" width="10.42578125" style="1" customWidth="1"/>
    <col min="13064" max="13311" width="9.140625" style="1"/>
    <col min="13312" max="13312" width="8.7109375" style="1" customWidth="1"/>
    <col min="13313" max="13313" width="39" style="1" bestFit="1" customWidth="1"/>
    <col min="13314" max="13314" width="6.85546875" style="1" bestFit="1" customWidth="1"/>
    <col min="13315" max="13315" width="4.5703125" style="1" customWidth="1"/>
    <col min="13316" max="13316" width="7.42578125" style="1" customWidth="1"/>
    <col min="13317" max="13317" width="8.5703125" style="1" bestFit="1" customWidth="1"/>
    <col min="13318" max="13318" width="9.85546875" style="1" customWidth="1"/>
    <col min="13319" max="13319" width="10.42578125" style="1" customWidth="1"/>
    <col min="13320" max="13567" width="9.140625" style="1"/>
    <col min="13568" max="13568" width="8.7109375" style="1" customWidth="1"/>
    <col min="13569" max="13569" width="39" style="1" bestFit="1" customWidth="1"/>
    <col min="13570" max="13570" width="6.85546875" style="1" bestFit="1" customWidth="1"/>
    <col min="13571" max="13571" width="4.5703125" style="1" customWidth="1"/>
    <col min="13572" max="13572" width="7.42578125" style="1" customWidth="1"/>
    <col min="13573" max="13573" width="8.5703125" style="1" bestFit="1" customWidth="1"/>
    <col min="13574" max="13574" width="9.85546875" style="1" customWidth="1"/>
    <col min="13575" max="13575" width="10.42578125" style="1" customWidth="1"/>
    <col min="13576" max="13823" width="9.140625" style="1"/>
    <col min="13824" max="13824" width="8.7109375" style="1" customWidth="1"/>
    <col min="13825" max="13825" width="39" style="1" bestFit="1" customWidth="1"/>
    <col min="13826" max="13826" width="6.85546875" style="1" bestFit="1" customWidth="1"/>
    <col min="13827" max="13827" width="4.5703125" style="1" customWidth="1"/>
    <col min="13828" max="13828" width="7.42578125" style="1" customWidth="1"/>
    <col min="13829" max="13829" width="8.5703125" style="1" bestFit="1" customWidth="1"/>
    <col min="13830" max="13830" width="9.85546875" style="1" customWidth="1"/>
    <col min="13831" max="13831" width="10.42578125" style="1" customWidth="1"/>
    <col min="13832" max="14079" width="9.140625" style="1"/>
    <col min="14080" max="14080" width="8.7109375" style="1" customWidth="1"/>
    <col min="14081" max="14081" width="39" style="1" bestFit="1" customWidth="1"/>
    <col min="14082" max="14082" width="6.85546875" style="1" bestFit="1" customWidth="1"/>
    <col min="14083" max="14083" width="4.5703125" style="1" customWidth="1"/>
    <col min="14084" max="14084" width="7.42578125" style="1" customWidth="1"/>
    <col min="14085" max="14085" width="8.5703125" style="1" bestFit="1" customWidth="1"/>
    <col min="14086" max="14086" width="9.85546875" style="1" customWidth="1"/>
    <col min="14087" max="14087" width="10.42578125" style="1" customWidth="1"/>
    <col min="14088" max="14335" width="9.140625" style="1"/>
    <col min="14336" max="14336" width="8.7109375" style="1" customWidth="1"/>
    <col min="14337" max="14337" width="39" style="1" bestFit="1" customWidth="1"/>
    <col min="14338" max="14338" width="6.85546875" style="1" bestFit="1" customWidth="1"/>
    <col min="14339" max="14339" width="4.5703125" style="1" customWidth="1"/>
    <col min="14340" max="14340" width="7.42578125" style="1" customWidth="1"/>
    <col min="14341" max="14341" width="8.5703125" style="1" bestFit="1" customWidth="1"/>
    <col min="14342" max="14342" width="9.85546875" style="1" customWidth="1"/>
    <col min="14343" max="14343" width="10.42578125" style="1" customWidth="1"/>
    <col min="14344" max="14591" width="9.140625" style="1"/>
    <col min="14592" max="14592" width="8.7109375" style="1" customWidth="1"/>
    <col min="14593" max="14593" width="39" style="1" bestFit="1" customWidth="1"/>
    <col min="14594" max="14594" width="6.85546875" style="1" bestFit="1" customWidth="1"/>
    <col min="14595" max="14595" width="4.5703125" style="1" customWidth="1"/>
    <col min="14596" max="14596" width="7.42578125" style="1" customWidth="1"/>
    <col min="14597" max="14597" width="8.5703125" style="1" bestFit="1" customWidth="1"/>
    <col min="14598" max="14598" width="9.85546875" style="1" customWidth="1"/>
    <col min="14599" max="14599" width="10.42578125" style="1" customWidth="1"/>
    <col min="14600" max="14847" width="9.140625" style="1"/>
    <col min="14848" max="14848" width="8.7109375" style="1" customWidth="1"/>
    <col min="14849" max="14849" width="39" style="1" bestFit="1" customWidth="1"/>
    <col min="14850" max="14850" width="6.85546875" style="1" bestFit="1" customWidth="1"/>
    <col min="14851" max="14851" width="4.5703125" style="1" customWidth="1"/>
    <col min="14852" max="14852" width="7.42578125" style="1" customWidth="1"/>
    <col min="14853" max="14853" width="8.5703125" style="1" bestFit="1" customWidth="1"/>
    <col min="14854" max="14854" width="9.85546875" style="1" customWidth="1"/>
    <col min="14855" max="14855" width="10.42578125" style="1" customWidth="1"/>
    <col min="14856" max="15103" width="9.140625" style="1"/>
    <col min="15104" max="15104" width="8.7109375" style="1" customWidth="1"/>
    <col min="15105" max="15105" width="39" style="1" bestFit="1" customWidth="1"/>
    <col min="15106" max="15106" width="6.85546875" style="1" bestFit="1" customWidth="1"/>
    <col min="15107" max="15107" width="4.5703125" style="1" customWidth="1"/>
    <col min="15108" max="15108" width="7.42578125" style="1" customWidth="1"/>
    <col min="15109" max="15109" width="8.5703125" style="1" bestFit="1" customWidth="1"/>
    <col min="15110" max="15110" width="9.85546875" style="1" customWidth="1"/>
    <col min="15111" max="15111" width="10.42578125" style="1" customWidth="1"/>
    <col min="15112" max="15359" width="9.140625" style="1"/>
    <col min="15360" max="15360" width="8.7109375" style="1" customWidth="1"/>
    <col min="15361" max="15361" width="39" style="1" bestFit="1" customWidth="1"/>
    <col min="15362" max="15362" width="6.85546875" style="1" bestFit="1" customWidth="1"/>
    <col min="15363" max="15363" width="4.5703125" style="1" customWidth="1"/>
    <col min="15364" max="15364" width="7.42578125" style="1" customWidth="1"/>
    <col min="15365" max="15365" width="8.5703125" style="1" bestFit="1" customWidth="1"/>
    <col min="15366" max="15366" width="9.85546875" style="1" customWidth="1"/>
    <col min="15367" max="15367" width="10.42578125" style="1" customWidth="1"/>
    <col min="15368" max="15615" width="9.140625" style="1"/>
    <col min="15616" max="15616" width="8.7109375" style="1" customWidth="1"/>
    <col min="15617" max="15617" width="39" style="1" bestFit="1" customWidth="1"/>
    <col min="15618" max="15618" width="6.85546875" style="1" bestFit="1" customWidth="1"/>
    <col min="15619" max="15619" width="4.5703125" style="1" customWidth="1"/>
    <col min="15620" max="15620" width="7.42578125" style="1" customWidth="1"/>
    <col min="15621" max="15621" width="8.5703125" style="1" bestFit="1" customWidth="1"/>
    <col min="15622" max="15622" width="9.85546875" style="1" customWidth="1"/>
    <col min="15623" max="15623" width="10.42578125" style="1" customWidth="1"/>
    <col min="15624" max="15871" width="9.140625" style="1"/>
    <col min="15872" max="15872" width="8.7109375" style="1" customWidth="1"/>
    <col min="15873" max="15873" width="39" style="1" bestFit="1" customWidth="1"/>
    <col min="15874" max="15874" width="6.85546875" style="1" bestFit="1" customWidth="1"/>
    <col min="15875" max="15875" width="4.5703125" style="1" customWidth="1"/>
    <col min="15876" max="15876" width="7.42578125" style="1" customWidth="1"/>
    <col min="15877" max="15877" width="8.5703125" style="1" bestFit="1" customWidth="1"/>
    <col min="15878" max="15878" width="9.85546875" style="1" customWidth="1"/>
    <col min="15879" max="15879" width="10.42578125" style="1" customWidth="1"/>
    <col min="15880" max="16127" width="9.140625" style="1"/>
    <col min="16128" max="16128" width="8.7109375" style="1" customWidth="1"/>
    <col min="16129" max="16129" width="39" style="1" bestFit="1" customWidth="1"/>
    <col min="16130" max="16130" width="6.85546875" style="1" bestFit="1" customWidth="1"/>
    <col min="16131" max="16131" width="4.5703125" style="1" customWidth="1"/>
    <col min="16132" max="16132" width="7.42578125" style="1" customWidth="1"/>
    <col min="16133" max="16133" width="8.5703125" style="1" bestFit="1" customWidth="1"/>
    <col min="16134" max="16134" width="9.85546875" style="1" customWidth="1"/>
    <col min="16135" max="16135" width="10.42578125" style="1" customWidth="1"/>
    <col min="16136" max="16384" width="9.140625" style="1"/>
  </cols>
  <sheetData>
    <row r="1" spans="2:249" ht="15.75" x14ac:dyDescent="0.25">
      <c r="B1" s="8" t="s">
        <v>227</v>
      </c>
      <c r="C1" s="5"/>
      <c r="D1" s="6"/>
    </row>
    <row r="2" spans="2:249" ht="15.75" x14ac:dyDescent="0.25">
      <c r="B2" s="8"/>
      <c r="C2" s="5"/>
      <c r="D2" s="6"/>
      <c r="E2" s="6"/>
      <c r="F2" s="5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</row>
    <row r="3" spans="2:249" x14ac:dyDescent="0.25">
      <c r="B3" s="261" t="s">
        <v>72</v>
      </c>
      <c r="C3" s="261"/>
      <c r="D3" s="261"/>
      <c r="E3" s="6"/>
      <c r="F3" s="5"/>
      <c r="G3" s="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</row>
    <row r="4" spans="2:249" x14ac:dyDescent="0.25">
      <c r="B4" s="261" t="s">
        <v>2</v>
      </c>
      <c r="C4" s="261"/>
      <c r="D4" s="261"/>
      <c r="E4" s="6"/>
      <c r="F4" s="5"/>
      <c r="G4" s="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</row>
    <row r="5" spans="2:249" ht="36.75" customHeight="1" x14ac:dyDescent="0.25">
      <c r="B5" s="346" t="s">
        <v>55</v>
      </c>
      <c r="C5" s="346"/>
      <c r="D5" s="346"/>
    </row>
    <row r="6" spans="2:249" ht="12.75" customHeight="1" x14ac:dyDescent="0.25">
      <c r="B6" s="264"/>
      <c r="C6" s="264"/>
      <c r="D6" s="264"/>
    </row>
    <row r="7" spans="2:249" ht="12.75" customHeight="1" x14ac:dyDescent="0.25">
      <c r="B7" s="320" t="s">
        <v>226</v>
      </c>
      <c r="C7" s="319"/>
    </row>
    <row r="8" spans="2:249" ht="12.75" customHeight="1" thickBot="1" x14ac:dyDescent="0.3">
      <c r="B8" s="21"/>
      <c r="C8" s="22"/>
      <c r="D8" s="23"/>
    </row>
    <row r="9" spans="2:249" ht="12.75" customHeight="1" thickBot="1" x14ac:dyDescent="0.3">
      <c r="B9" s="37" t="s">
        <v>8</v>
      </c>
      <c r="C9" s="38"/>
      <c r="D9" s="24"/>
    </row>
    <row r="10" spans="2:249" ht="12.75" customHeight="1" x14ac:dyDescent="0.25">
      <c r="B10" s="26" t="s">
        <v>73</v>
      </c>
      <c r="C10" s="313">
        <f>+rozpočet_příprava_místa_vše!F21</f>
        <v>0</v>
      </c>
      <c r="D10" s="24"/>
    </row>
    <row r="11" spans="2:249" ht="12.75" customHeight="1" x14ac:dyDescent="0.25">
      <c r="B11" s="26" t="s">
        <v>141</v>
      </c>
      <c r="C11" s="28">
        <f>+C12+C13</f>
        <v>0</v>
      </c>
      <c r="D11" s="24"/>
    </row>
    <row r="12" spans="2:249" ht="12.75" customHeight="1" x14ac:dyDescent="0.25">
      <c r="B12" s="27" t="s">
        <v>3</v>
      </c>
      <c r="C12" s="314">
        <f>+rozpočet_stromy_střed!F13</f>
        <v>0</v>
      </c>
      <c r="D12" s="24"/>
    </row>
    <row r="13" spans="2:249" ht="12.75" customHeight="1" x14ac:dyDescent="0.25">
      <c r="B13" s="40" t="s">
        <v>36</v>
      </c>
      <c r="C13" s="315">
        <f>+rozpočet_stromy_střed!F30</f>
        <v>0</v>
      </c>
      <c r="D13" s="24"/>
      <c r="H13" s="39"/>
    </row>
    <row r="14" spans="2:249" ht="12.75" customHeight="1" x14ac:dyDescent="0.25">
      <c r="B14" s="26" t="s">
        <v>142</v>
      </c>
      <c r="C14" s="28">
        <f>+C15+C16</f>
        <v>0</v>
      </c>
      <c r="D14" s="24"/>
    </row>
    <row r="15" spans="2:249" ht="12.75" customHeight="1" x14ac:dyDescent="0.25">
      <c r="B15" s="27" t="s">
        <v>3</v>
      </c>
      <c r="C15" s="314">
        <f>+rozpočet_keře_střed_kůra!F15</f>
        <v>0</v>
      </c>
      <c r="D15" s="24"/>
    </row>
    <row r="16" spans="2:249" ht="12.75" customHeight="1" x14ac:dyDescent="0.25">
      <c r="B16" s="40" t="s">
        <v>36</v>
      </c>
      <c r="C16" s="315">
        <f>+rozpočet_keře_střed_kůra!F35</f>
        <v>0</v>
      </c>
      <c r="D16" s="24"/>
      <c r="H16" s="39"/>
    </row>
    <row r="17" spans="2:8" ht="12.75" customHeight="1" x14ac:dyDescent="0.25">
      <c r="B17" s="26" t="s">
        <v>143</v>
      </c>
      <c r="C17" s="28">
        <f>+C18+C19</f>
        <v>0</v>
      </c>
      <c r="D17" s="24"/>
    </row>
    <row r="18" spans="2:8" ht="12.75" customHeight="1" x14ac:dyDescent="0.25">
      <c r="B18" s="27" t="s">
        <v>3</v>
      </c>
      <c r="C18" s="314">
        <f>+rozpočet_trvalky_štěrk!F12</f>
        <v>0</v>
      </c>
      <c r="D18" s="24"/>
    </row>
    <row r="19" spans="2:8" ht="12.75" customHeight="1" x14ac:dyDescent="0.25">
      <c r="B19" s="40" t="s">
        <v>145</v>
      </c>
      <c r="C19" s="315">
        <f>+rozpočet_trvalky_štěrk!F37</f>
        <v>0</v>
      </c>
      <c r="D19" s="24"/>
      <c r="H19" s="39"/>
    </row>
    <row r="20" spans="2:8" ht="12.75" customHeight="1" x14ac:dyDescent="0.25">
      <c r="B20" s="26" t="s">
        <v>144</v>
      </c>
      <c r="C20" s="28">
        <f>+C21+C22</f>
        <v>0</v>
      </c>
      <c r="D20" s="24"/>
      <c r="H20" s="39"/>
    </row>
    <row r="21" spans="2:8" ht="12.75" customHeight="1" x14ac:dyDescent="0.25">
      <c r="B21" s="27" t="s">
        <v>3</v>
      </c>
      <c r="C21" s="314">
        <f>+rozpočet_založení_trávníku!F6</f>
        <v>0</v>
      </c>
      <c r="D21" s="24"/>
      <c r="H21" s="39"/>
    </row>
    <row r="22" spans="2:8" ht="12.75" customHeight="1" x14ac:dyDescent="0.25">
      <c r="B22" s="40" t="s">
        <v>146</v>
      </c>
      <c r="C22" s="315">
        <f>+rozpočet_založení_trávníku!F12</f>
        <v>0</v>
      </c>
      <c r="D22" s="24"/>
      <c r="H22" s="39"/>
    </row>
    <row r="23" spans="2:8" ht="12.75" customHeight="1" x14ac:dyDescent="0.25">
      <c r="B23" s="26" t="s">
        <v>147</v>
      </c>
      <c r="C23" s="28">
        <f>+C24+C25</f>
        <v>0</v>
      </c>
      <c r="D23" s="24"/>
      <c r="H23" s="39"/>
    </row>
    <row r="24" spans="2:8" ht="12.75" customHeight="1" x14ac:dyDescent="0.25">
      <c r="B24" s="27" t="s">
        <v>3</v>
      </c>
      <c r="C24" s="314">
        <f>+rozpočet_malé_list_keře_štěrk!F12</f>
        <v>0</v>
      </c>
      <c r="D24" s="24"/>
      <c r="H24" s="39"/>
    </row>
    <row r="25" spans="2:8" ht="12.75" customHeight="1" x14ac:dyDescent="0.25">
      <c r="B25" s="40" t="s">
        <v>36</v>
      </c>
      <c r="C25" s="315">
        <f>+rozpočet_malé_list_keře_štěrk!F34</f>
        <v>0</v>
      </c>
      <c r="D25" s="24"/>
      <c r="H25" s="39"/>
    </row>
    <row r="26" spans="2:8" ht="12.75" customHeight="1" x14ac:dyDescent="0.25">
      <c r="B26" s="26" t="s">
        <v>218</v>
      </c>
      <c r="C26" s="313">
        <f>+ošetření_výsadeb!G10</f>
        <v>0</v>
      </c>
      <c r="D26" s="24"/>
      <c r="H26" s="39"/>
    </row>
    <row r="27" spans="2:8" ht="12.75" customHeight="1" thickBot="1" x14ac:dyDescent="0.3">
      <c r="B27" s="29" t="s">
        <v>4</v>
      </c>
      <c r="C27" s="30">
        <f>+C10+C11+C14+C17+C20+C23+C26</f>
        <v>0</v>
      </c>
      <c r="D27" s="23"/>
      <c r="H27" s="39"/>
    </row>
    <row r="28" spans="2:8" ht="12.75" customHeight="1" x14ac:dyDescent="0.25">
      <c r="B28" s="31" t="s">
        <v>5</v>
      </c>
      <c r="C28" s="32">
        <f>C27</f>
        <v>0</v>
      </c>
      <c r="D28" s="23"/>
    </row>
    <row r="29" spans="2:8" ht="12.75" customHeight="1" x14ac:dyDescent="0.25">
      <c r="B29" s="33" t="s">
        <v>6</v>
      </c>
      <c r="C29" s="34">
        <f>PRODUCT(0.21*C28)</f>
        <v>0</v>
      </c>
      <c r="D29" s="23"/>
    </row>
    <row r="30" spans="2:8" ht="12.75" customHeight="1" thickBot="1" x14ac:dyDescent="0.3">
      <c r="B30" s="35" t="s">
        <v>7</v>
      </c>
      <c r="C30" s="36">
        <f>C28+C29</f>
        <v>0</v>
      </c>
      <c r="D30" s="25"/>
    </row>
    <row r="31" spans="2:8" ht="12.75" customHeight="1" thickBot="1" x14ac:dyDescent="0.3"/>
    <row r="32" spans="2:8" ht="12.75" customHeight="1" thickBot="1" x14ac:dyDescent="0.3">
      <c r="B32" s="37" t="s">
        <v>185</v>
      </c>
      <c r="C32" s="38"/>
      <c r="D32" s="24"/>
    </row>
    <row r="33" spans="2:4" ht="12.75" customHeight="1" x14ac:dyDescent="0.25">
      <c r="B33" s="27" t="s">
        <v>186</v>
      </c>
      <c r="C33" s="314">
        <f>+následná_údržba_1!G45</f>
        <v>0</v>
      </c>
      <c r="D33" s="24"/>
    </row>
    <row r="34" spans="2:4" x14ac:dyDescent="0.25">
      <c r="B34" s="27" t="s">
        <v>187</v>
      </c>
      <c r="C34" s="314">
        <f>+následná_údržba_2!G45</f>
        <v>0</v>
      </c>
    </row>
    <row r="35" spans="2:4" x14ac:dyDescent="0.25">
      <c r="B35" s="27" t="s">
        <v>188</v>
      </c>
      <c r="C35" s="314">
        <f>+následná_údržba_3!G46</f>
        <v>0</v>
      </c>
    </row>
    <row r="36" spans="2:4" ht="14.25" thickBot="1" x14ac:dyDescent="0.3">
      <c r="B36" s="29" t="s">
        <v>189</v>
      </c>
      <c r="C36" s="30">
        <f>+C33+C34+C35</f>
        <v>0</v>
      </c>
    </row>
    <row r="37" spans="2:4" x14ac:dyDescent="0.25">
      <c r="B37" s="31" t="s">
        <v>5</v>
      </c>
      <c r="C37" s="32">
        <f>C36</f>
        <v>0</v>
      </c>
    </row>
    <row r="38" spans="2:4" x14ac:dyDescent="0.25">
      <c r="B38" s="33" t="s">
        <v>6</v>
      </c>
      <c r="C38" s="34">
        <f>PRODUCT(0.21*C37)</f>
        <v>0</v>
      </c>
    </row>
    <row r="39" spans="2:4" ht="12.75" customHeight="1" thickBot="1" x14ac:dyDescent="0.3">
      <c r="B39" s="35" t="s">
        <v>7</v>
      </c>
      <c r="C39" s="36">
        <f>C37+C38</f>
        <v>0</v>
      </c>
    </row>
    <row r="40" spans="2:4" ht="12.75" customHeight="1" x14ac:dyDescent="0.25"/>
    <row r="41" spans="2:4" ht="12.75" customHeight="1" x14ac:dyDescent="0.25"/>
    <row r="42" spans="2:4" ht="12.75" customHeight="1" x14ac:dyDescent="0.25"/>
    <row r="49" spans="2:7" ht="12.75" customHeight="1" x14ac:dyDescent="0.25">
      <c r="B49" s="227" t="s">
        <v>136</v>
      </c>
      <c r="C49" s="216">
        <f>+C50+C51+C52+C53</f>
        <v>1025</v>
      </c>
    </row>
    <row r="50" spans="2:7" ht="12.75" customHeight="1" x14ac:dyDescent="0.25">
      <c r="B50" s="1" t="s">
        <v>137</v>
      </c>
      <c r="C50" s="217">
        <v>233</v>
      </c>
    </row>
    <row r="51" spans="2:7" ht="12.75" customHeight="1" x14ac:dyDescent="0.25">
      <c r="B51" s="1" t="s">
        <v>138</v>
      </c>
      <c r="C51" s="217">
        <v>196</v>
      </c>
    </row>
    <row r="52" spans="2:7" ht="12.75" customHeight="1" x14ac:dyDescent="0.25">
      <c r="B52" s="1" t="s">
        <v>139</v>
      </c>
      <c r="C52" s="217">
        <v>224</v>
      </c>
    </row>
    <row r="53" spans="2:7" ht="12.75" customHeight="1" x14ac:dyDescent="0.25">
      <c r="B53" s="1" t="s">
        <v>140</v>
      </c>
      <c r="C53" s="217">
        <v>372</v>
      </c>
      <c r="G53" s="318"/>
    </row>
    <row r="54" spans="2:7" ht="12.75" customHeight="1" x14ac:dyDescent="0.25">
      <c r="B54" s="227" t="s">
        <v>135</v>
      </c>
      <c r="C54" s="113">
        <f>C28/C49</f>
        <v>0</v>
      </c>
    </row>
  </sheetData>
  <mergeCells count="1">
    <mergeCell ref="B5:D5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&amp;R&amp;"Arial Narrow,Kurzíva"&amp;9VELKÝ KRUHOVÝ OBJEZD - ROZPOČET</oddHeader>
    <oddFooter>&amp;R&amp;"Arial Narrow,Kurzíva"&amp;8&amp;P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60"/>
  <sheetViews>
    <sheetView view="pageBreakPreview" topLeftCell="A10" zoomScale="120" zoomScaleNormal="100" zoomScaleSheetLayoutView="120" workbookViewId="0">
      <selection activeCell="F21" sqref="F21"/>
    </sheetView>
  </sheetViews>
  <sheetFormatPr defaultColWidth="9.140625" defaultRowHeight="13.5" x14ac:dyDescent="0.25"/>
  <cols>
    <col min="1" max="1" width="8.42578125" style="20" customWidth="1"/>
    <col min="2" max="2" width="55" style="17" customWidth="1"/>
    <col min="3" max="3" width="4.7109375" style="18" customWidth="1"/>
    <col min="4" max="4" width="6.28515625" style="17" customWidth="1"/>
    <col min="5" max="5" width="6.5703125" style="10" customWidth="1"/>
    <col min="6" max="6" width="8.85546875" style="9" customWidth="1"/>
    <col min="7" max="16384" width="9.140625" style="9"/>
  </cols>
  <sheetData>
    <row r="1" spans="1:12" s="41" customFormat="1" ht="15" customHeight="1" x14ac:dyDescent="0.25">
      <c r="A1" s="347" t="s">
        <v>98</v>
      </c>
      <c r="B1" s="347"/>
      <c r="C1" s="347"/>
      <c r="D1" s="347"/>
      <c r="E1" s="347"/>
      <c r="F1" s="347"/>
      <c r="H1" s="155"/>
    </row>
    <row r="2" spans="1:12" s="41" customFormat="1" ht="12.75" x14ac:dyDescent="0.25">
      <c r="A2" s="348" t="s">
        <v>9</v>
      </c>
      <c r="B2" s="349"/>
      <c r="C2" s="349"/>
      <c r="D2" s="349"/>
      <c r="E2" s="349"/>
      <c r="F2" s="350"/>
      <c r="H2" s="17"/>
      <c r="I2" s="17"/>
      <c r="J2" s="17"/>
    </row>
    <row r="3" spans="1:12" s="41" customFormat="1" ht="12" customHeight="1" x14ac:dyDescent="0.25">
      <c r="A3" s="42" t="s">
        <v>10</v>
      </c>
      <c r="B3" s="43" t="s">
        <v>1</v>
      </c>
      <c r="C3" s="44" t="s">
        <v>11</v>
      </c>
      <c r="D3" s="45" t="s">
        <v>12</v>
      </c>
      <c r="E3" s="46" t="s">
        <v>33</v>
      </c>
      <c r="F3" s="47" t="s">
        <v>13</v>
      </c>
      <c r="H3" s="17"/>
      <c r="I3" s="17"/>
      <c r="J3" s="17"/>
    </row>
    <row r="4" spans="1:12" s="41" customFormat="1" ht="34.5" customHeight="1" x14ac:dyDescent="0.25">
      <c r="A4" s="48" t="s">
        <v>74</v>
      </c>
      <c r="B4" s="49" t="s">
        <v>80</v>
      </c>
      <c r="C4" s="50" t="s">
        <v>14</v>
      </c>
      <c r="D4" s="130">
        <v>250</v>
      </c>
      <c r="E4" s="51"/>
      <c r="F4" s="52">
        <f t="shared" ref="F4:F6" si="0">+D4*E4</f>
        <v>0</v>
      </c>
      <c r="H4" s="17"/>
      <c r="I4" s="17"/>
      <c r="J4" s="17"/>
    </row>
    <row r="5" spans="1:12" s="41" customFormat="1" ht="34.5" customHeight="1" x14ac:dyDescent="0.25">
      <c r="A5" s="48" t="s">
        <v>75</v>
      </c>
      <c r="B5" s="49" t="s">
        <v>81</v>
      </c>
      <c r="C5" s="50" t="s">
        <v>14</v>
      </c>
      <c r="D5" s="130">
        <v>260</v>
      </c>
      <c r="E5" s="51"/>
      <c r="F5" s="52">
        <f t="shared" ref="F5" si="1">+D5*E5</f>
        <v>0</v>
      </c>
      <c r="H5" s="17"/>
      <c r="I5" s="17"/>
      <c r="J5" s="17"/>
    </row>
    <row r="6" spans="1:12" s="41" customFormat="1" ht="21.75" customHeight="1" x14ac:dyDescent="0.25">
      <c r="A6" s="53" t="s">
        <v>76</v>
      </c>
      <c r="B6" s="54" t="s">
        <v>156</v>
      </c>
      <c r="C6" s="55" t="s">
        <v>28</v>
      </c>
      <c r="D6" s="115">
        <v>77</v>
      </c>
      <c r="E6" s="56"/>
      <c r="F6" s="57">
        <f t="shared" si="0"/>
        <v>0</v>
      </c>
      <c r="H6" s="17"/>
      <c r="I6" s="17"/>
      <c r="J6" s="17"/>
    </row>
    <row r="7" spans="1:12" s="41" customFormat="1" ht="19.5" customHeight="1" x14ac:dyDescent="0.25">
      <c r="A7" s="53" t="s">
        <v>76</v>
      </c>
      <c r="B7" s="54" t="s">
        <v>157</v>
      </c>
      <c r="C7" s="55" t="s">
        <v>28</v>
      </c>
      <c r="D7" s="115">
        <v>77</v>
      </c>
      <c r="E7" s="56"/>
      <c r="F7" s="57">
        <f t="shared" ref="F7" si="2">+D7*E7</f>
        <v>0</v>
      </c>
      <c r="H7" s="17"/>
      <c r="I7" s="17"/>
      <c r="J7" s="17"/>
    </row>
    <row r="8" spans="1:12" s="41" customFormat="1" ht="23.25" customHeight="1" x14ac:dyDescent="0.25">
      <c r="A8" s="71" t="s">
        <v>51</v>
      </c>
      <c r="B8" s="54" t="s">
        <v>84</v>
      </c>
      <c r="C8" s="72" t="s">
        <v>14</v>
      </c>
      <c r="D8" s="115">
        <v>510</v>
      </c>
      <c r="E8" s="56"/>
      <c r="F8" s="57">
        <f>+D8*E8</f>
        <v>0</v>
      </c>
      <c r="H8" s="154"/>
      <c r="I8" s="17"/>
      <c r="J8" s="154"/>
    </row>
    <row r="9" spans="1:12" s="41" customFormat="1" ht="19.5" customHeight="1" x14ac:dyDescent="0.25">
      <c r="A9" s="71" t="s">
        <v>183</v>
      </c>
      <c r="B9" s="54" t="s">
        <v>184</v>
      </c>
      <c r="C9" s="72" t="s">
        <v>17</v>
      </c>
      <c r="D9" s="115">
        <f>+D8*0.015*2</f>
        <v>15.299999999999999</v>
      </c>
      <c r="E9" s="56"/>
      <c r="F9" s="57">
        <f>+D9*E9</f>
        <v>0</v>
      </c>
      <c r="H9" s="154"/>
      <c r="I9" s="17"/>
      <c r="J9" s="154"/>
    </row>
    <row r="10" spans="1:12" s="41" customFormat="1" ht="19.5" customHeight="1" x14ac:dyDescent="0.25">
      <c r="A10" s="71" t="s">
        <v>16</v>
      </c>
      <c r="B10" s="104" t="s">
        <v>182</v>
      </c>
      <c r="C10" s="72" t="s">
        <v>17</v>
      </c>
      <c r="D10" s="115">
        <f>+D9</f>
        <v>15.299999999999999</v>
      </c>
      <c r="E10" s="73"/>
      <c r="F10" s="74">
        <f t="shared" ref="F10:F11" si="3">+D10*E10</f>
        <v>0</v>
      </c>
      <c r="H10" s="154"/>
      <c r="I10" s="17"/>
      <c r="J10" s="154"/>
    </row>
    <row r="11" spans="1:12" s="41" customFormat="1" ht="19.5" customHeight="1" x14ac:dyDescent="0.25">
      <c r="A11" s="71" t="s">
        <v>18</v>
      </c>
      <c r="B11" s="104" t="s">
        <v>107</v>
      </c>
      <c r="C11" s="72" t="s">
        <v>17</v>
      </c>
      <c r="D11" s="117">
        <f>+D10*2</f>
        <v>30.599999999999998</v>
      </c>
      <c r="E11" s="73"/>
      <c r="F11" s="74">
        <f t="shared" si="3"/>
        <v>0</v>
      </c>
      <c r="H11" s="154"/>
      <c r="I11" s="17"/>
      <c r="J11" s="154"/>
    </row>
    <row r="12" spans="1:12" s="41" customFormat="1" ht="19.5" customHeight="1" x14ac:dyDescent="0.25">
      <c r="A12" s="262" t="s">
        <v>171</v>
      </c>
      <c r="B12" s="109" t="s">
        <v>85</v>
      </c>
      <c r="C12" s="50" t="s">
        <v>17</v>
      </c>
      <c r="D12" s="91">
        <f>+D10</f>
        <v>15.299999999999999</v>
      </c>
      <c r="E12" s="91"/>
      <c r="F12" s="74">
        <f>+D12*E12</f>
        <v>0</v>
      </c>
      <c r="H12" s="154"/>
      <c r="I12" s="17"/>
      <c r="J12" s="154"/>
    </row>
    <row r="13" spans="1:12" s="41" customFormat="1" ht="23.25" customHeight="1" x14ac:dyDescent="0.25">
      <c r="A13" s="53" t="s">
        <v>79</v>
      </c>
      <c r="B13" s="54" t="s">
        <v>96</v>
      </c>
      <c r="C13" s="72" t="s">
        <v>14</v>
      </c>
      <c r="D13" s="115">
        <v>1025</v>
      </c>
      <c r="E13" s="56"/>
      <c r="F13" s="57">
        <f>+D13*E13</f>
        <v>0</v>
      </c>
    </row>
    <row r="14" spans="1:12" s="41" customFormat="1" ht="17.25" customHeight="1" x14ac:dyDescent="0.25">
      <c r="A14" s="263" t="s">
        <v>171</v>
      </c>
      <c r="B14" s="249" t="s">
        <v>173</v>
      </c>
      <c r="C14" s="72" t="s">
        <v>172</v>
      </c>
      <c r="D14" s="115">
        <f>+D13*0.005</f>
        <v>5.125</v>
      </c>
      <c r="E14" s="56"/>
      <c r="F14" s="57">
        <f>+D14*E14</f>
        <v>0</v>
      </c>
    </row>
    <row r="15" spans="1:12" s="63" customFormat="1" ht="27.75" customHeight="1" x14ac:dyDescent="0.25">
      <c r="A15" s="71" t="s">
        <v>20</v>
      </c>
      <c r="B15" s="104" t="s">
        <v>82</v>
      </c>
      <c r="C15" s="72" t="s">
        <v>14</v>
      </c>
      <c r="D15" s="114">
        <v>372</v>
      </c>
      <c r="E15" s="73"/>
      <c r="F15" s="74">
        <f t="shared" ref="F15:F16" si="4">+D15*E15</f>
        <v>0</v>
      </c>
      <c r="G15" s="64"/>
      <c r="H15" s="64"/>
      <c r="I15" s="64"/>
      <c r="J15" s="132"/>
      <c r="K15" s="64"/>
      <c r="L15" s="64"/>
    </row>
    <row r="16" spans="1:12" s="41" customFormat="1" ht="23.25" customHeight="1" x14ac:dyDescent="0.25">
      <c r="A16" s="71" t="s">
        <v>20</v>
      </c>
      <c r="B16" s="54" t="s">
        <v>97</v>
      </c>
      <c r="C16" s="55" t="s">
        <v>17</v>
      </c>
      <c r="D16" s="115">
        <v>18.600000000000001</v>
      </c>
      <c r="E16" s="56"/>
      <c r="F16" s="57">
        <f t="shared" si="4"/>
        <v>0</v>
      </c>
      <c r="J16" s="133"/>
    </row>
    <row r="17" spans="1:10" s="41" customFormat="1" ht="49.5" customHeight="1" x14ac:dyDescent="0.25">
      <c r="A17" s="71" t="s">
        <v>20</v>
      </c>
      <c r="B17" s="54" t="s">
        <v>83</v>
      </c>
      <c r="C17" s="55" t="s">
        <v>14</v>
      </c>
      <c r="D17" s="115">
        <v>653</v>
      </c>
      <c r="E17" s="56"/>
      <c r="F17" s="57">
        <f t="shared" ref="F17" si="5">+D17*E17</f>
        <v>0</v>
      </c>
    </row>
    <row r="18" spans="1:10" s="41" customFormat="1" ht="19.5" customHeight="1" x14ac:dyDescent="0.25">
      <c r="A18" s="220" t="s">
        <v>76</v>
      </c>
      <c r="B18" s="228" t="s">
        <v>77</v>
      </c>
      <c r="C18" s="222" t="s">
        <v>78</v>
      </c>
      <c r="D18" s="229">
        <v>1</v>
      </c>
      <c r="E18" s="230"/>
      <c r="F18" s="231">
        <f>+D18*E18</f>
        <v>0</v>
      </c>
    </row>
    <row r="19" spans="1:10" s="41" customFormat="1" ht="24" customHeight="1" x14ac:dyDescent="0.25">
      <c r="A19" s="237" t="s">
        <v>76</v>
      </c>
      <c r="B19" s="238" t="s">
        <v>169</v>
      </c>
      <c r="C19" s="239" t="s">
        <v>28</v>
      </c>
      <c r="D19" s="240">
        <v>8</v>
      </c>
      <c r="E19" s="241"/>
      <c r="F19" s="242">
        <f t="shared" ref="F19" si="6">+D19*E19</f>
        <v>0</v>
      </c>
      <c r="H19" s="17"/>
      <c r="I19" s="17"/>
      <c r="J19" s="17"/>
    </row>
    <row r="20" spans="1:10" s="41" customFormat="1" ht="19.5" customHeight="1" x14ac:dyDescent="0.25">
      <c r="A20" s="243" t="s">
        <v>76</v>
      </c>
      <c r="B20" s="244" t="s">
        <v>170</v>
      </c>
      <c r="C20" s="245" t="s">
        <v>28</v>
      </c>
      <c r="D20" s="246">
        <f>+D19</f>
        <v>8</v>
      </c>
      <c r="E20" s="247"/>
      <c r="F20" s="248">
        <f>+D20*E20</f>
        <v>0</v>
      </c>
      <c r="H20" s="17"/>
      <c r="I20" s="17"/>
      <c r="J20" s="17"/>
    </row>
    <row r="21" spans="1:10" s="41" customFormat="1" x14ac:dyDescent="0.25">
      <c r="A21" s="232"/>
      <c r="B21" s="233" t="s">
        <v>15</v>
      </c>
      <c r="C21" s="234"/>
      <c r="D21" s="235"/>
      <c r="E21" s="236"/>
      <c r="F21" s="321">
        <f>SUM(F4:F20)</f>
        <v>0</v>
      </c>
    </row>
    <row r="22" spans="1:10" s="41" customFormat="1" ht="13.5" customHeight="1" x14ac:dyDescent="0.25">
      <c r="A22" s="58"/>
      <c r="B22" s="59"/>
      <c r="C22" s="58"/>
      <c r="D22" s="60"/>
      <c r="E22" s="61"/>
      <c r="F22" s="62"/>
    </row>
    <row r="23" spans="1:10" s="13" customFormat="1" x14ac:dyDescent="0.25">
      <c r="A23" s="15"/>
      <c r="C23" s="12"/>
    </row>
    <row r="24" spans="1:10" s="13" customFormat="1" x14ac:dyDescent="0.25">
      <c r="A24" s="15"/>
      <c r="C24" s="12"/>
    </row>
    <row r="25" spans="1:10" s="13" customFormat="1" x14ac:dyDescent="0.25">
      <c r="A25" s="15"/>
      <c r="C25" s="12"/>
    </row>
    <row r="26" spans="1:10" s="13" customFormat="1" x14ac:dyDescent="0.25">
      <c r="A26" s="15"/>
      <c r="C26" s="12"/>
    </row>
    <row r="27" spans="1:10" s="13" customFormat="1" x14ac:dyDescent="0.25">
      <c r="A27" s="15"/>
      <c r="C27" s="12"/>
    </row>
    <row r="28" spans="1:10" s="13" customFormat="1" x14ac:dyDescent="0.25">
      <c r="A28" s="15"/>
      <c r="C28" s="12"/>
    </row>
    <row r="29" spans="1:10" s="13" customFormat="1" x14ac:dyDescent="0.25">
      <c r="A29" s="15"/>
      <c r="C29" s="12"/>
    </row>
    <row r="30" spans="1:10" s="13" customFormat="1" x14ac:dyDescent="0.25">
      <c r="A30" s="15"/>
      <c r="C30" s="12"/>
    </row>
    <row r="31" spans="1:10" s="13" customFormat="1" x14ac:dyDescent="0.25">
      <c r="A31" s="15"/>
      <c r="C31" s="12"/>
    </row>
    <row r="32" spans="1:10" s="13" customFormat="1" x14ac:dyDescent="0.25">
      <c r="A32" s="15"/>
      <c r="C32" s="12"/>
    </row>
    <row r="33" spans="1:3" s="13" customFormat="1" x14ac:dyDescent="0.25">
      <c r="A33" s="15"/>
      <c r="C33" s="12"/>
    </row>
    <row r="34" spans="1:3" s="13" customFormat="1" x14ac:dyDescent="0.25">
      <c r="A34" s="15"/>
      <c r="C34" s="12"/>
    </row>
    <row r="35" spans="1:3" s="13" customFormat="1" x14ac:dyDescent="0.25">
      <c r="A35" s="15"/>
      <c r="C35" s="12"/>
    </row>
    <row r="36" spans="1:3" s="13" customFormat="1" x14ac:dyDescent="0.25">
      <c r="A36" s="15"/>
      <c r="C36" s="12"/>
    </row>
    <row r="37" spans="1:3" s="13" customFormat="1" x14ac:dyDescent="0.25">
      <c r="A37" s="15"/>
      <c r="C37" s="12"/>
    </row>
    <row r="38" spans="1:3" s="13" customFormat="1" x14ac:dyDescent="0.25">
      <c r="A38" s="15"/>
      <c r="C38" s="12"/>
    </row>
    <row r="39" spans="1:3" s="13" customFormat="1" x14ac:dyDescent="0.25">
      <c r="A39" s="15"/>
      <c r="C39" s="12"/>
    </row>
    <row r="40" spans="1:3" s="13" customFormat="1" x14ac:dyDescent="0.25">
      <c r="A40" s="15"/>
      <c r="C40" s="12"/>
    </row>
    <row r="41" spans="1:3" s="13" customFormat="1" x14ac:dyDescent="0.25">
      <c r="A41" s="15"/>
      <c r="C41" s="12"/>
    </row>
    <row r="42" spans="1:3" s="13" customFormat="1" x14ac:dyDescent="0.25">
      <c r="A42" s="15"/>
      <c r="C42" s="12"/>
    </row>
    <row r="43" spans="1:3" s="13" customFormat="1" x14ac:dyDescent="0.25">
      <c r="A43" s="15"/>
      <c r="C43" s="12"/>
    </row>
    <row r="44" spans="1:3" s="13" customFormat="1" x14ac:dyDescent="0.25">
      <c r="A44" s="15"/>
      <c r="C44" s="12"/>
    </row>
    <row r="45" spans="1:3" s="13" customFormat="1" x14ac:dyDescent="0.25">
      <c r="A45" s="15"/>
      <c r="C45" s="12"/>
    </row>
    <row r="46" spans="1:3" s="13" customFormat="1" x14ac:dyDescent="0.25">
      <c r="A46" s="15"/>
      <c r="C46" s="12"/>
    </row>
    <row r="47" spans="1:3" s="13" customFormat="1" x14ac:dyDescent="0.25">
      <c r="A47" s="15"/>
      <c r="C47" s="12"/>
    </row>
    <row r="48" spans="1:3" s="13" customFormat="1" x14ac:dyDescent="0.25">
      <c r="A48" s="15"/>
      <c r="C48" s="12"/>
    </row>
    <row r="49" spans="1:3" s="13" customFormat="1" x14ac:dyDescent="0.25">
      <c r="A49" s="15"/>
      <c r="C49" s="12"/>
    </row>
    <row r="50" spans="1:3" s="13" customFormat="1" x14ac:dyDescent="0.25">
      <c r="A50" s="15"/>
      <c r="C50" s="12"/>
    </row>
    <row r="51" spans="1:3" s="13" customFormat="1" x14ac:dyDescent="0.25">
      <c r="A51" s="15"/>
      <c r="C51" s="12"/>
    </row>
    <row r="52" spans="1:3" s="13" customFormat="1" x14ac:dyDescent="0.25">
      <c r="A52" s="15"/>
      <c r="C52" s="12"/>
    </row>
    <row r="53" spans="1:3" s="13" customFormat="1" x14ac:dyDescent="0.25">
      <c r="A53" s="15"/>
      <c r="C53" s="12"/>
    </row>
    <row r="54" spans="1:3" s="13" customFormat="1" x14ac:dyDescent="0.25">
      <c r="A54" s="15"/>
      <c r="C54" s="12"/>
    </row>
    <row r="55" spans="1:3" s="13" customFormat="1" x14ac:dyDescent="0.25">
      <c r="A55" s="15"/>
      <c r="C55" s="12"/>
    </row>
    <row r="56" spans="1:3" s="13" customFormat="1" x14ac:dyDescent="0.25">
      <c r="A56" s="15"/>
      <c r="C56" s="12"/>
    </row>
    <row r="57" spans="1:3" s="13" customFormat="1" x14ac:dyDescent="0.25">
      <c r="A57" s="15"/>
      <c r="C57" s="12"/>
    </row>
    <row r="58" spans="1:3" s="13" customFormat="1" x14ac:dyDescent="0.25">
      <c r="A58" s="15"/>
      <c r="C58" s="12"/>
    </row>
    <row r="59" spans="1:3" s="13" customFormat="1" x14ac:dyDescent="0.25">
      <c r="A59" s="15"/>
      <c r="C59" s="12"/>
    </row>
    <row r="60" spans="1:3" s="13" customFormat="1" x14ac:dyDescent="0.25">
      <c r="A60" s="15"/>
      <c r="C60" s="12"/>
    </row>
    <row r="61" spans="1:3" s="13" customFormat="1" x14ac:dyDescent="0.25">
      <c r="A61" s="15"/>
      <c r="C61" s="12"/>
    </row>
    <row r="62" spans="1:3" s="13" customFormat="1" x14ac:dyDescent="0.25">
      <c r="A62" s="15"/>
      <c r="C62" s="12"/>
    </row>
    <row r="63" spans="1:3" s="13" customFormat="1" x14ac:dyDescent="0.25">
      <c r="A63" s="15"/>
      <c r="C63" s="12"/>
    </row>
    <row r="64" spans="1:3" s="13" customFormat="1" x14ac:dyDescent="0.25">
      <c r="A64" s="15"/>
      <c r="C64" s="12"/>
    </row>
    <row r="65" spans="1:3" s="13" customFormat="1" x14ac:dyDescent="0.25">
      <c r="A65" s="15"/>
      <c r="C65" s="12"/>
    </row>
    <row r="66" spans="1:3" s="13" customFormat="1" x14ac:dyDescent="0.25">
      <c r="A66" s="15"/>
      <c r="C66" s="12"/>
    </row>
    <row r="67" spans="1:3" s="13" customFormat="1" x14ac:dyDescent="0.25">
      <c r="A67" s="15"/>
      <c r="C67" s="12"/>
    </row>
    <row r="68" spans="1:3" s="13" customFormat="1" x14ac:dyDescent="0.25">
      <c r="A68" s="15"/>
      <c r="C68" s="12"/>
    </row>
    <row r="69" spans="1:3" s="13" customFormat="1" x14ac:dyDescent="0.25">
      <c r="A69" s="15"/>
      <c r="C69" s="12"/>
    </row>
    <row r="70" spans="1:3" s="13" customFormat="1" x14ac:dyDescent="0.25">
      <c r="A70" s="15"/>
      <c r="C70" s="12"/>
    </row>
    <row r="71" spans="1:3" s="13" customFormat="1" x14ac:dyDescent="0.25">
      <c r="A71" s="15"/>
      <c r="C71" s="12"/>
    </row>
    <row r="72" spans="1:3" s="13" customFormat="1" x14ac:dyDescent="0.25">
      <c r="A72" s="15"/>
      <c r="C72" s="12"/>
    </row>
    <row r="73" spans="1:3" s="13" customFormat="1" x14ac:dyDescent="0.25">
      <c r="A73" s="15"/>
      <c r="C73" s="12"/>
    </row>
    <row r="74" spans="1:3" s="13" customFormat="1" x14ac:dyDescent="0.25">
      <c r="A74" s="15"/>
      <c r="C74" s="12"/>
    </row>
    <row r="75" spans="1:3" s="13" customFormat="1" x14ac:dyDescent="0.25">
      <c r="A75" s="15"/>
      <c r="C75" s="12"/>
    </row>
    <row r="76" spans="1:3" s="13" customFormat="1" x14ac:dyDescent="0.25">
      <c r="A76" s="15"/>
      <c r="C76" s="12"/>
    </row>
    <row r="77" spans="1:3" s="13" customFormat="1" x14ac:dyDescent="0.25">
      <c r="A77" s="15"/>
      <c r="C77" s="12"/>
    </row>
    <row r="78" spans="1:3" s="13" customFormat="1" x14ac:dyDescent="0.25">
      <c r="A78" s="15"/>
      <c r="C78" s="12"/>
    </row>
    <row r="79" spans="1:3" s="13" customFormat="1" x14ac:dyDescent="0.25">
      <c r="A79" s="15"/>
      <c r="C79" s="12"/>
    </row>
    <row r="80" spans="1:3" s="13" customFormat="1" x14ac:dyDescent="0.25">
      <c r="A80" s="15"/>
      <c r="C80" s="12"/>
    </row>
    <row r="81" spans="1:3" s="13" customFormat="1" x14ac:dyDescent="0.25">
      <c r="A81" s="15"/>
      <c r="C81" s="12"/>
    </row>
    <row r="82" spans="1:3" s="13" customFormat="1" x14ac:dyDescent="0.25">
      <c r="A82" s="15"/>
      <c r="C82" s="12"/>
    </row>
    <row r="83" spans="1:3" s="13" customFormat="1" x14ac:dyDescent="0.25">
      <c r="A83" s="15"/>
      <c r="C83" s="12"/>
    </row>
    <row r="84" spans="1:3" s="13" customFormat="1" x14ac:dyDescent="0.25">
      <c r="A84" s="15"/>
      <c r="C84" s="12"/>
    </row>
    <row r="85" spans="1:3" s="13" customFormat="1" x14ac:dyDescent="0.25">
      <c r="A85" s="15"/>
      <c r="C85" s="12"/>
    </row>
    <row r="86" spans="1:3" s="13" customFormat="1" x14ac:dyDescent="0.25">
      <c r="A86" s="15"/>
      <c r="C86" s="12"/>
    </row>
    <row r="87" spans="1:3" s="13" customFormat="1" x14ac:dyDescent="0.25">
      <c r="A87" s="15"/>
      <c r="C87" s="12"/>
    </row>
    <row r="88" spans="1:3" s="13" customFormat="1" x14ac:dyDescent="0.25">
      <c r="A88" s="15"/>
      <c r="C88" s="12"/>
    </row>
    <row r="89" spans="1:3" s="13" customFormat="1" x14ac:dyDescent="0.25">
      <c r="A89" s="15"/>
      <c r="C89" s="12"/>
    </row>
    <row r="90" spans="1:3" s="13" customFormat="1" x14ac:dyDescent="0.25">
      <c r="A90" s="15"/>
      <c r="C90" s="12"/>
    </row>
    <row r="91" spans="1:3" s="13" customFormat="1" x14ac:dyDescent="0.25">
      <c r="A91" s="15"/>
      <c r="C91" s="12"/>
    </row>
    <row r="92" spans="1:3" s="13" customFormat="1" x14ac:dyDescent="0.25">
      <c r="A92" s="15"/>
      <c r="C92" s="12"/>
    </row>
    <row r="93" spans="1:3" s="13" customFormat="1" x14ac:dyDescent="0.25">
      <c r="A93" s="15"/>
      <c r="C93" s="12"/>
    </row>
    <row r="94" spans="1:3" s="13" customFormat="1" x14ac:dyDescent="0.25">
      <c r="A94" s="15"/>
      <c r="C94" s="12"/>
    </row>
    <row r="95" spans="1:3" s="13" customFormat="1" x14ac:dyDescent="0.25">
      <c r="A95" s="15"/>
      <c r="C95" s="12"/>
    </row>
    <row r="96" spans="1:3" s="13" customFormat="1" x14ac:dyDescent="0.25">
      <c r="A96" s="15"/>
      <c r="C96" s="12"/>
    </row>
    <row r="97" spans="1:3" s="13" customFormat="1" x14ac:dyDescent="0.25">
      <c r="A97" s="15"/>
      <c r="C97" s="12"/>
    </row>
    <row r="98" spans="1:3" s="13" customFormat="1" x14ac:dyDescent="0.25">
      <c r="A98" s="15"/>
      <c r="C98" s="12"/>
    </row>
    <row r="99" spans="1:3" s="13" customFormat="1" x14ac:dyDescent="0.25">
      <c r="A99" s="15"/>
      <c r="C99" s="12"/>
    </row>
    <row r="100" spans="1:3" s="13" customFormat="1" x14ac:dyDescent="0.25">
      <c r="A100" s="15"/>
      <c r="C100" s="12"/>
    </row>
    <row r="101" spans="1:3" s="13" customFormat="1" x14ac:dyDescent="0.25">
      <c r="A101" s="15"/>
      <c r="C101" s="12"/>
    </row>
    <row r="102" spans="1:3" s="13" customFormat="1" x14ac:dyDescent="0.25">
      <c r="A102" s="15"/>
      <c r="C102" s="12"/>
    </row>
    <row r="103" spans="1:3" s="13" customFormat="1" x14ac:dyDescent="0.25">
      <c r="A103" s="15"/>
      <c r="C103" s="12"/>
    </row>
    <row r="104" spans="1:3" s="13" customFormat="1" x14ac:dyDescent="0.25">
      <c r="A104" s="15"/>
      <c r="C104" s="12"/>
    </row>
    <row r="105" spans="1:3" s="13" customFormat="1" x14ac:dyDescent="0.25">
      <c r="A105" s="15"/>
      <c r="C105" s="12"/>
    </row>
    <row r="106" spans="1:3" s="13" customFormat="1" x14ac:dyDescent="0.25">
      <c r="A106" s="15"/>
      <c r="C106" s="12"/>
    </row>
    <row r="107" spans="1:3" s="13" customFormat="1" x14ac:dyDescent="0.25">
      <c r="A107" s="15"/>
      <c r="C107" s="12"/>
    </row>
    <row r="108" spans="1:3" s="13" customFormat="1" x14ac:dyDescent="0.25">
      <c r="A108" s="15"/>
      <c r="C108" s="12"/>
    </row>
    <row r="109" spans="1:3" s="13" customFormat="1" x14ac:dyDescent="0.25">
      <c r="A109" s="15"/>
      <c r="C109" s="12"/>
    </row>
    <row r="110" spans="1:3" s="13" customFormat="1" x14ac:dyDescent="0.25">
      <c r="A110" s="15"/>
      <c r="C110" s="12"/>
    </row>
    <row r="111" spans="1:3" s="13" customFormat="1" x14ac:dyDescent="0.25">
      <c r="A111" s="15"/>
      <c r="C111" s="12"/>
    </row>
    <row r="112" spans="1:3" s="13" customFormat="1" x14ac:dyDescent="0.25">
      <c r="A112" s="15"/>
      <c r="C112" s="12"/>
    </row>
    <row r="113" spans="1:3" s="13" customFormat="1" x14ac:dyDescent="0.25">
      <c r="A113" s="15"/>
      <c r="C113" s="12"/>
    </row>
    <row r="114" spans="1:3" s="13" customFormat="1" x14ac:dyDescent="0.25">
      <c r="A114" s="15"/>
      <c r="C114" s="12"/>
    </row>
    <row r="115" spans="1:3" s="13" customFormat="1" x14ac:dyDescent="0.25">
      <c r="A115" s="15"/>
      <c r="C115" s="12"/>
    </row>
    <row r="116" spans="1:3" s="13" customFormat="1" x14ac:dyDescent="0.25">
      <c r="A116" s="15"/>
      <c r="C116" s="12"/>
    </row>
    <row r="117" spans="1:3" s="13" customFormat="1" x14ac:dyDescent="0.25">
      <c r="A117" s="15"/>
      <c r="C117" s="12"/>
    </row>
    <row r="118" spans="1:3" s="13" customFormat="1" x14ac:dyDescent="0.25">
      <c r="A118" s="15"/>
      <c r="C118" s="12"/>
    </row>
    <row r="119" spans="1:3" s="13" customFormat="1" x14ac:dyDescent="0.25">
      <c r="A119" s="15"/>
      <c r="C119" s="12"/>
    </row>
    <row r="120" spans="1:3" s="13" customFormat="1" x14ac:dyDescent="0.25">
      <c r="A120" s="15"/>
      <c r="C120" s="12"/>
    </row>
    <row r="121" spans="1:3" s="13" customFormat="1" x14ac:dyDescent="0.25">
      <c r="A121" s="15"/>
      <c r="C121" s="12"/>
    </row>
    <row r="122" spans="1:3" s="13" customFormat="1" x14ac:dyDescent="0.25">
      <c r="A122" s="15"/>
      <c r="C122" s="12"/>
    </row>
    <row r="123" spans="1:3" s="13" customFormat="1" x14ac:dyDescent="0.25">
      <c r="A123" s="15"/>
      <c r="C123" s="12"/>
    </row>
    <row r="124" spans="1:3" s="13" customFormat="1" x14ac:dyDescent="0.25">
      <c r="A124" s="15"/>
      <c r="C124" s="12"/>
    </row>
    <row r="125" spans="1:3" s="13" customFormat="1" x14ac:dyDescent="0.25">
      <c r="A125" s="15"/>
      <c r="C125" s="12"/>
    </row>
    <row r="126" spans="1:3" s="13" customFormat="1" x14ac:dyDescent="0.25">
      <c r="A126" s="15"/>
      <c r="C126" s="12"/>
    </row>
    <row r="127" spans="1:3" s="13" customFormat="1" x14ac:dyDescent="0.25">
      <c r="A127" s="15"/>
      <c r="C127" s="12"/>
    </row>
    <row r="128" spans="1:3" s="13" customFormat="1" x14ac:dyDescent="0.25">
      <c r="A128" s="15"/>
      <c r="C128" s="12"/>
    </row>
    <row r="129" spans="1:3" s="13" customFormat="1" x14ac:dyDescent="0.25">
      <c r="A129" s="15"/>
      <c r="C129" s="12"/>
    </row>
    <row r="130" spans="1:3" s="13" customFormat="1" x14ac:dyDescent="0.25">
      <c r="A130" s="15"/>
      <c r="C130" s="12"/>
    </row>
    <row r="131" spans="1:3" s="13" customFormat="1" x14ac:dyDescent="0.25">
      <c r="A131" s="15"/>
      <c r="C131" s="12"/>
    </row>
    <row r="132" spans="1:3" s="13" customFormat="1" x14ac:dyDescent="0.25">
      <c r="A132" s="15"/>
      <c r="C132" s="12"/>
    </row>
    <row r="133" spans="1:3" s="13" customFormat="1" x14ac:dyDescent="0.25">
      <c r="A133" s="15"/>
      <c r="C133" s="12"/>
    </row>
    <row r="134" spans="1:3" s="13" customFormat="1" x14ac:dyDescent="0.25">
      <c r="A134" s="15"/>
      <c r="C134" s="12"/>
    </row>
    <row r="135" spans="1:3" s="13" customFormat="1" x14ac:dyDescent="0.25">
      <c r="A135" s="15"/>
      <c r="C135" s="12"/>
    </row>
    <row r="136" spans="1:3" s="13" customFormat="1" x14ac:dyDescent="0.25">
      <c r="A136" s="15"/>
      <c r="C136" s="12"/>
    </row>
    <row r="137" spans="1:3" s="13" customFormat="1" x14ac:dyDescent="0.25">
      <c r="A137" s="15"/>
      <c r="C137" s="12"/>
    </row>
    <row r="138" spans="1:3" s="13" customFormat="1" x14ac:dyDescent="0.25">
      <c r="A138" s="15"/>
      <c r="C138" s="12"/>
    </row>
    <row r="139" spans="1:3" s="13" customFormat="1" x14ac:dyDescent="0.25">
      <c r="A139" s="15"/>
      <c r="C139" s="12"/>
    </row>
    <row r="140" spans="1:3" s="13" customFormat="1" x14ac:dyDescent="0.25">
      <c r="A140" s="15"/>
      <c r="C140" s="12"/>
    </row>
    <row r="141" spans="1:3" s="13" customFormat="1" x14ac:dyDescent="0.25">
      <c r="A141" s="15"/>
      <c r="C141" s="12"/>
    </row>
    <row r="142" spans="1:3" s="13" customFormat="1" x14ac:dyDescent="0.25">
      <c r="A142" s="15"/>
      <c r="C142" s="12"/>
    </row>
    <row r="143" spans="1:3" s="13" customFormat="1" x14ac:dyDescent="0.25">
      <c r="A143" s="15"/>
      <c r="C143" s="12"/>
    </row>
    <row r="144" spans="1:3" s="13" customFormat="1" x14ac:dyDescent="0.25">
      <c r="A144" s="15"/>
      <c r="C144" s="12"/>
    </row>
    <row r="145" spans="1:3" s="13" customFormat="1" x14ac:dyDescent="0.25">
      <c r="A145" s="15"/>
      <c r="C145" s="12"/>
    </row>
    <row r="146" spans="1:3" s="13" customFormat="1" x14ac:dyDescent="0.25">
      <c r="A146" s="15"/>
      <c r="C146" s="12"/>
    </row>
    <row r="147" spans="1:3" s="13" customFormat="1" x14ac:dyDescent="0.25">
      <c r="A147" s="15"/>
      <c r="C147" s="12"/>
    </row>
    <row r="148" spans="1:3" s="13" customFormat="1" x14ac:dyDescent="0.25">
      <c r="A148" s="15"/>
      <c r="C148" s="12"/>
    </row>
    <row r="149" spans="1:3" s="13" customFormat="1" x14ac:dyDescent="0.25">
      <c r="A149" s="15"/>
      <c r="C149" s="12"/>
    </row>
    <row r="150" spans="1:3" s="13" customFormat="1" x14ac:dyDescent="0.25">
      <c r="A150" s="15"/>
      <c r="C150" s="12"/>
    </row>
    <row r="151" spans="1:3" s="13" customFormat="1" x14ac:dyDescent="0.25">
      <c r="A151" s="15"/>
      <c r="C151" s="12"/>
    </row>
    <row r="152" spans="1:3" s="13" customFormat="1" x14ac:dyDescent="0.25">
      <c r="A152" s="15"/>
      <c r="C152" s="12"/>
    </row>
    <row r="153" spans="1:3" s="13" customFormat="1" x14ac:dyDescent="0.25">
      <c r="A153" s="15"/>
      <c r="C153" s="12"/>
    </row>
    <row r="154" spans="1:3" s="13" customFormat="1" x14ac:dyDescent="0.25">
      <c r="A154" s="15"/>
      <c r="C154" s="12"/>
    </row>
    <row r="155" spans="1:3" s="13" customFormat="1" x14ac:dyDescent="0.25">
      <c r="A155" s="15"/>
      <c r="C155" s="12"/>
    </row>
    <row r="156" spans="1:3" s="13" customFormat="1" x14ac:dyDescent="0.25">
      <c r="A156" s="15"/>
      <c r="C156" s="12"/>
    </row>
    <row r="157" spans="1:3" s="13" customFormat="1" x14ac:dyDescent="0.25">
      <c r="A157" s="15"/>
      <c r="C157" s="12"/>
    </row>
    <row r="158" spans="1:3" s="13" customFormat="1" x14ac:dyDescent="0.25">
      <c r="A158" s="15"/>
      <c r="C158" s="12"/>
    </row>
    <row r="159" spans="1:3" s="13" customFormat="1" x14ac:dyDescent="0.25">
      <c r="A159" s="15"/>
      <c r="C159" s="12"/>
    </row>
    <row r="160" spans="1:3" s="13" customFormat="1" x14ac:dyDescent="0.25">
      <c r="A160" s="15"/>
      <c r="C160" s="12"/>
    </row>
    <row r="161" spans="1:3" s="13" customFormat="1" x14ac:dyDescent="0.25">
      <c r="A161" s="15"/>
      <c r="C161" s="12"/>
    </row>
    <row r="162" spans="1:3" s="13" customFormat="1" x14ac:dyDescent="0.25">
      <c r="A162" s="15"/>
      <c r="C162" s="12"/>
    </row>
    <row r="163" spans="1:3" s="13" customFormat="1" x14ac:dyDescent="0.25">
      <c r="A163" s="15"/>
      <c r="C163" s="12"/>
    </row>
    <row r="164" spans="1:3" s="13" customFormat="1" x14ac:dyDescent="0.25">
      <c r="A164" s="15"/>
      <c r="C164" s="12"/>
    </row>
    <row r="165" spans="1:3" s="13" customFormat="1" x14ac:dyDescent="0.25">
      <c r="A165" s="15"/>
      <c r="C165" s="12"/>
    </row>
    <row r="166" spans="1:3" s="13" customFormat="1" x14ac:dyDescent="0.25">
      <c r="A166" s="15"/>
      <c r="C166" s="12"/>
    </row>
    <row r="167" spans="1:3" s="13" customFormat="1" x14ac:dyDescent="0.25">
      <c r="A167" s="15"/>
      <c r="C167" s="12"/>
    </row>
    <row r="168" spans="1:3" s="13" customFormat="1" x14ac:dyDescent="0.25">
      <c r="A168" s="15"/>
      <c r="C168" s="12"/>
    </row>
    <row r="169" spans="1:3" s="13" customFormat="1" x14ac:dyDescent="0.25">
      <c r="A169" s="15"/>
      <c r="C169" s="12"/>
    </row>
    <row r="170" spans="1:3" s="13" customFormat="1" x14ac:dyDescent="0.25">
      <c r="A170" s="15"/>
      <c r="C170" s="12"/>
    </row>
    <row r="171" spans="1:3" s="13" customFormat="1" x14ac:dyDescent="0.25">
      <c r="A171" s="15"/>
      <c r="C171" s="12"/>
    </row>
    <row r="172" spans="1:3" s="13" customFormat="1" x14ac:dyDescent="0.25">
      <c r="A172" s="15"/>
      <c r="C172" s="12"/>
    </row>
    <row r="173" spans="1:3" s="13" customFormat="1" x14ac:dyDescent="0.25">
      <c r="A173" s="15"/>
      <c r="C173" s="12"/>
    </row>
    <row r="174" spans="1:3" s="13" customFormat="1" x14ac:dyDescent="0.25">
      <c r="A174" s="15"/>
      <c r="C174" s="12"/>
    </row>
    <row r="175" spans="1:3" s="13" customFormat="1" x14ac:dyDescent="0.25">
      <c r="A175" s="15"/>
      <c r="C175" s="12"/>
    </row>
    <row r="176" spans="1:3" s="13" customFormat="1" x14ac:dyDescent="0.25">
      <c r="A176" s="15"/>
      <c r="C176" s="12"/>
    </row>
    <row r="177" spans="1:3" s="13" customFormat="1" x14ac:dyDescent="0.25">
      <c r="A177" s="15"/>
      <c r="C177" s="12"/>
    </row>
    <row r="178" spans="1:3" s="13" customFormat="1" x14ac:dyDescent="0.25">
      <c r="A178" s="15"/>
      <c r="C178" s="12"/>
    </row>
    <row r="179" spans="1:3" s="13" customFormat="1" x14ac:dyDescent="0.25">
      <c r="A179" s="15"/>
      <c r="C179" s="12"/>
    </row>
    <row r="180" spans="1:3" s="13" customFormat="1" x14ac:dyDescent="0.25">
      <c r="A180" s="15"/>
      <c r="C180" s="12"/>
    </row>
    <row r="181" spans="1:3" s="13" customFormat="1" x14ac:dyDescent="0.25">
      <c r="A181" s="15"/>
      <c r="C181" s="12"/>
    </row>
    <row r="182" spans="1:3" s="13" customFormat="1" x14ac:dyDescent="0.25">
      <c r="A182" s="15"/>
      <c r="C182" s="12"/>
    </row>
    <row r="183" spans="1:3" s="13" customFormat="1" x14ac:dyDescent="0.25">
      <c r="A183" s="15"/>
      <c r="C183" s="12"/>
    </row>
    <row r="184" spans="1:3" s="13" customFormat="1" x14ac:dyDescent="0.25">
      <c r="A184" s="15"/>
      <c r="C184" s="12"/>
    </row>
    <row r="185" spans="1:3" s="13" customFormat="1" x14ac:dyDescent="0.25">
      <c r="A185" s="15"/>
      <c r="C185" s="12"/>
    </row>
    <row r="186" spans="1:3" s="13" customFormat="1" x14ac:dyDescent="0.25">
      <c r="A186" s="15"/>
      <c r="C186" s="12"/>
    </row>
    <row r="187" spans="1:3" s="13" customFormat="1" x14ac:dyDescent="0.25">
      <c r="A187" s="15"/>
      <c r="C187" s="12"/>
    </row>
    <row r="188" spans="1:3" s="13" customFormat="1" x14ac:dyDescent="0.25">
      <c r="A188" s="15"/>
      <c r="C188" s="12"/>
    </row>
    <row r="189" spans="1:3" s="13" customFormat="1" x14ac:dyDescent="0.25">
      <c r="A189" s="15"/>
      <c r="C189" s="12"/>
    </row>
    <row r="190" spans="1:3" s="13" customFormat="1" x14ac:dyDescent="0.25">
      <c r="A190" s="15"/>
      <c r="C190" s="12"/>
    </row>
    <row r="191" spans="1:3" s="13" customFormat="1" x14ac:dyDescent="0.25">
      <c r="A191" s="15"/>
      <c r="C191" s="12"/>
    </row>
    <row r="192" spans="1:3" s="13" customFormat="1" x14ac:dyDescent="0.25">
      <c r="A192" s="15"/>
      <c r="C192" s="12"/>
    </row>
    <row r="193" spans="1:3" s="13" customFormat="1" x14ac:dyDescent="0.25">
      <c r="A193" s="15"/>
      <c r="C193" s="12"/>
    </row>
    <row r="194" spans="1:3" s="13" customFormat="1" x14ac:dyDescent="0.25">
      <c r="A194" s="15"/>
      <c r="C194" s="12"/>
    </row>
    <row r="195" spans="1:3" s="13" customFormat="1" x14ac:dyDescent="0.25">
      <c r="A195" s="15"/>
      <c r="C195" s="12"/>
    </row>
    <row r="196" spans="1:3" s="13" customFormat="1" x14ac:dyDescent="0.25">
      <c r="A196" s="15"/>
      <c r="C196" s="12"/>
    </row>
    <row r="197" spans="1:3" s="13" customFormat="1" x14ac:dyDescent="0.25">
      <c r="A197" s="15"/>
      <c r="C197" s="12"/>
    </row>
    <row r="198" spans="1:3" s="13" customFormat="1" x14ac:dyDescent="0.25">
      <c r="A198" s="15"/>
      <c r="C198" s="12"/>
    </row>
    <row r="199" spans="1:3" s="13" customFormat="1" x14ac:dyDescent="0.25">
      <c r="A199" s="15"/>
      <c r="C199" s="12"/>
    </row>
    <row r="200" spans="1:3" s="13" customFormat="1" x14ac:dyDescent="0.25">
      <c r="A200" s="15"/>
      <c r="C200" s="12"/>
    </row>
    <row r="201" spans="1:3" s="13" customFormat="1" x14ac:dyDescent="0.25">
      <c r="A201" s="15"/>
      <c r="C201" s="12"/>
    </row>
    <row r="202" spans="1:3" s="13" customFormat="1" x14ac:dyDescent="0.25">
      <c r="A202" s="15"/>
      <c r="C202" s="12"/>
    </row>
    <row r="203" spans="1:3" s="13" customFormat="1" x14ac:dyDescent="0.25">
      <c r="A203" s="15"/>
      <c r="C203" s="12"/>
    </row>
    <row r="204" spans="1:3" s="13" customFormat="1" x14ac:dyDescent="0.25">
      <c r="A204" s="15"/>
      <c r="C204" s="12"/>
    </row>
    <row r="205" spans="1:3" s="13" customFormat="1" x14ac:dyDescent="0.25">
      <c r="A205" s="15"/>
      <c r="C205" s="12"/>
    </row>
    <row r="206" spans="1:3" s="13" customFormat="1" x14ac:dyDescent="0.25">
      <c r="A206" s="15"/>
      <c r="C206" s="12"/>
    </row>
    <row r="207" spans="1:3" s="13" customFormat="1" x14ac:dyDescent="0.25">
      <c r="A207" s="15"/>
      <c r="C207" s="12"/>
    </row>
    <row r="208" spans="1:3" s="13" customFormat="1" x14ac:dyDescent="0.25">
      <c r="A208" s="15"/>
      <c r="C208" s="12"/>
    </row>
    <row r="209" spans="1:3" s="13" customFormat="1" x14ac:dyDescent="0.25">
      <c r="A209" s="15"/>
      <c r="C209" s="12"/>
    </row>
    <row r="210" spans="1:3" s="13" customFormat="1" x14ac:dyDescent="0.25">
      <c r="A210" s="15"/>
      <c r="C210" s="12"/>
    </row>
    <row r="211" spans="1:3" s="13" customFormat="1" x14ac:dyDescent="0.25">
      <c r="A211" s="15"/>
      <c r="C211" s="12"/>
    </row>
    <row r="212" spans="1:3" s="13" customFormat="1" x14ac:dyDescent="0.25">
      <c r="A212" s="15"/>
      <c r="C212" s="12"/>
    </row>
    <row r="213" spans="1:3" s="13" customFormat="1" x14ac:dyDescent="0.25">
      <c r="A213" s="15"/>
      <c r="C213" s="12"/>
    </row>
    <row r="214" spans="1:3" s="13" customFormat="1" x14ac:dyDescent="0.25">
      <c r="A214" s="15"/>
      <c r="C214" s="12"/>
    </row>
    <row r="215" spans="1:3" s="13" customFormat="1" x14ac:dyDescent="0.25">
      <c r="A215" s="15"/>
      <c r="C215" s="12"/>
    </row>
    <row r="216" spans="1:3" s="13" customFormat="1" x14ac:dyDescent="0.25">
      <c r="A216" s="15"/>
      <c r="C216" s="12"/>
    </row>
    <row r="217" spans="1:3" s="13" customFormat="1" x14ac:dyDescent="0.25">
      <c r="A217" s="15"/>
      <c r="C217" s="12"/>
    </row>
    <row r="218" spans="1:3" s="13" customFormat="1" x14ac:dyDescent="0.25">
      <c r="A218" s="15"/>
      <c r="C218" s="12"/>
    </row>
    <row r="219" spans="1:3" s="13" customFormat="1" x14ac:dyDescent="0.25">
      <c r="A219" s="15"/>
      <c r="C219" s="12"/>
    </row>
    <row r="220" spans="1:3" s="13" customFormat="1" x14ac:dyDescent="0.25">
      <c r="A220" s="15"/>
      <c r="C220" s="12"/>
    </row>
    <row r="221" spans="1:3" s="13" customFormat="1" x14ac:dyDescent="0.25">
      <c r="A221" s="15"/>
      <c r="C221" s="12"/>
    </row>
    <row r="222" spans="1:3" s="13" customFormat="1" x14ac:dyDescent="0.25">
      <c r="A222" s="15"/>
      <c r="C222" s="12"/>
    </row>
    <row r="223" spans="1:3" s="13" customFormat="1" x14ac:dyDescent="0.25">
      <c r="A223" s="15"/>
      <c r="C223" s="12"/>
    </row>
    <row r="224" spans="1:3" s="13" customFormat="1" x14ac:dyDescent="0.25">
      <c r="A224" s="15"/>
      <c r="C224" s="12"/>
    </row>
    <row r="225" spans="1:3" s="13" customFormat="1" x14ac:dyDescent="0.25">
      <c r="A225" s="15"/>
      <c r="C225" s="12"/>
    </row>
    <row r="226" spans="1:3" s="13" customFormat="1" x14ac:dyDescent="0.25">
      <c r="A226" s="15"/>
      <c r="C226" s="12"/>
    </row>
    <row r="227" spans="1:3" s="13" customFormat="1" x14ac:dyDescent="0.25">
      <c r="A227" s="15"/>
      <c r="C227" s="12"/>
    </row>
    <row r="228" spans="1:3" s="13" customFormat="1" x14ac:dyDescent="0.25">
      <c r="A228" s="15"/>
      <c r="C228" s="12"/>
    </row>
    <row r="229" spans="1:3" s="13" customFormat="1" x14ac:dyDescent="0.25">
      <c r="A229" s="15"/>
      <c r="C229" s="12"/>
    </row>
    <row r="230" spans="1:3" s="13" customFormat="1" x14ac:dyDescent="0.25">
      <c r="A230" s="15"/>
      <c r="C230" s="12"/>
    </row>
    <row r="231" spans="1:3" s="13" customFormat="1" x14ac:dyDescent="0.25">
      <c r="A231" s="15"/>
      <c r="C231" s="12"/>
    </row>
    <row r="232" spans="1:3" s="13" customFormat="1" x14ac:dyDescent="0.25">
      <c r="A232" s="15"/>
      <c r="C232" s="12"/>
    </row>
    <row r="233" spans="1:3" s="13" customFormat="1" x14ac:dyDescent="0.25">
      <c r="A233" s="15"/>
      <c r="C233" s="12"/>
    </row>
    <row r="234" spans="1:3" s="13" customFormat="1" x14ac:dyDescent="0.25">
      <c r="A234" s="15"/>
      <c r="C234" s="12"/>
    </row>
    <row r="235" spans="1:3" s="13" customFormat="1" x14ac:dyDescent="0.25">
      <c r="A235" s="15"/>
      <c r="C235" s="12"/>
    </row>
    <row r="236" spans="1:3" s="13" customFormat="1" x14ac:dyDescent="0.25">
      <c r="A236" s="15"/>
      <c r="C236" s="12"/>
    </row>
    <row r="237" spans="1:3" s="13" customFormat="1" x14ac:dyDescent="0.25">
      <c r="A237" s="15"/>
      <c r="C237" s="12"/>
    </row>
    <row r="238" spans="1:3" s="13" customFormat="1" x14ac:dyDescent="0.25">
      <c r="A238" s="15"/>
      <c r="C238" s="12"/>
    </row>
    <row r="239" spans="1:3" s="13" customFormat="1" x14ac:dyDescent="0.25">
      <c r="A239" s="15"/>
      <c r="C239" s="12"/>
    </row>
    <row r="240" spans="1:3" s="13" customFormat="1" x14ac:dyDescent="0.25">
      <c r="A240" s="15"/>
      <c r="C240" s="12"/>
    </row>
    <row r="241" spans="1:3" s="13" customFormat="1" x14ac:dyDescent="0.25">
      <c r="A241" s="15"/>
      <c r="C241" s="12"/>
    </row>
    <row r="242" spans="1:3" s="13" customFormat="1" x14ac:dyDescent="0.25">
      <c r="A242" s="15"/>
      <c r="C242" s="12"/>
    </row>
    <row r="243" spans="1:3" s="13" customFormat="1" x14ac:dyDescent="0.25">
      <c r="A243" s="15"/>
      <c r="C243" s="12"/>
    </row>
    <row r="244" spans="1:3" s="13" customFormat="1" x14ac:dyDescent="0.25">
      <c r="A244" s="15"/>
      <c r="C244" s="12"/>
    </row>
    <row r="245" spans="1:3" s="13" customFormat="1" x14ac:dyDescent="0.25">
      <c r="A245" s="15"/>
      <c r="C245" s="12"/>
    </row>
    <row r="246" spans="1:3" s="13" customFormat="1" x14ac:dyDescent="0.25">
      <c r="A246" s="15"/>
      <c r="C246" s="12"/>
    </row>
    <row r="247" spans="1:3" s="13" customFormat="1" x14ac:dyDescent="0.25">
      <c r="A247" s="15"/>
      <c r="C247" s="12"/>
    </row>
    <row r="248" spans="1:3" s="13" customFormat="1" x14ac:dyDescent="0.25">
      <c r="A248" s="15"/>
      <c r="C248" s="12"/>
    </row>
    <row r="249" spans="1:3" s="13" customFormat="1" x14ac:dyDescent="0.25">
      <c r="A249" s="15"/>
      <c r="C249" s="12"/>
    </row>
    <row r="250" spans="1:3" s="13" customFormat="1" x14ac:dyDescent="0.25">
      <c r="A250" s="15"/>
      <c r="C250" s="12"/>
    </row>
    <row r="251" spans="1:3" s="13" customFormat="1" x14ac:dyDescent="0.25">
      <c r="A251" s="15"/>
      <c r="C251" s="12"/>
    </row>
    <row r="252" spans="1:3" s="13" customFormat="1" x14ac:dyDescent="0.25">
      <c r="A252" s="15"/>
      <c r="C252" s="12"/>
    </row>
    <row r="253" spans="1:3" s="13" customFormat="1" x14ac:dyDescent="0.25">
      <c r="A253" s="15"/>
      <c r="C253" s="12"/>
    </row>
    <row r="254" spans="1:3" s="13" customFormat="1" x14ac:dyDescent="0.25">
      <c r="A254" s="15"/>
      <c r="C254" s="12"/>
    </row>
    <row r="255" spans="1:3" s="13" customFormat="1" x14ac:dyDescent="0.25">
      <c r="A255" s="15"/>
      <c r="C255" s="12"/>
    </row>
    <row r="256" spans="1:3" s="13" customFormat="1" x14ac:dyDescent="0.25">
      <c r="A256" s="15"/>
      <c r="C256" s="12"/>
    </row>
    <row r="257" spans="1:3" s="13" customFormat="1" x14ac:dyDescent="0.25">
      <c r="A257" s="15"/>
      <c r="C257" s="12"/>
    </row>
    <row r="258" spans="1:3" s="13" customFormat="1" x14ac:dyDescent="0.25">
      <c r="A258" s="15"/>
      <c r="C258" s="12"/>
    </row>
    <row r="259" spans="1:3" s="13" customFormat="1" x14ac:dyDescent="0.25">
      <c r="A259" s="15"/>
      <c r="C259" s="12"/>
    </row>
    <row r="260" spans="1:3" s="13" customFormat="1" x14ac:dyDescent="0.25">
      <c r="A260" s="15"/>
      <c r="C260" s="12"/>
    </row>
    <row r="261" spans="1:3" s="13" customFormat="1" x14ac:dyDescent="0.25">
      <c r="A261" s="15"/>
      <c r="C261" s="12"/>
    </row>
    <row r="262" spans="1:3" s="13" customFormat="1" x14ac:dyDescent="0.25">
      <c r="A262" s="15"/>
      <c r="C262" s="12"/>
    </row>
    <row r="263" spans="1:3" s="13" customFormat="1" x14ac:dyDescent="0.25">
      <c r="A263" s="15"/>
      <c r="C263" s="12"/>
    </row>
    <row r="264" spans="1:3" s="13" customFormat="1" x14ac:dyDescent="0.25">
      <c r="A264" s="15"/>
      <c r="C264" s="12"/>
    </row>
    <row r="265" spans="1:3" s="13" customFormat="1" x14ac:dyDescent="0.25">
      <c r="A265" s="15"/>
      <c r="C265" s="12"/>
    </row>
    <row r="266" spans="1:3" s="13" customFormat="1" x14ac:dyDescent="0.25">
      <c r="A266" s="15"/>
      <c r="C266" s="12"/>
    </row>
    <row r="267" spans="1:3" s="13" customFormat="1" x14ac:dyDescent="0.25">
      <c r="A267" s="15"/>
      <c r="C267" s="12"/>
    </row>
    <row r="268" spans="1:3" s="13" customFormat="1" x14ac:dyDescent="0.25">
      <c r="A268" s="15"/>
      <c r="C268" s="12"/>
    </row>
    <row r="269" spans="1:3" s="13" customFormat="1" x14ac:dyDescent="0.25">
      <c r="A269" s="15"/>
      <c r="C269" s="12"/>
    </row>
    <row r="270" spans="1:3" s="13" customFormat="1" x14ac:dyDescent="0.25">
      <c r="A270" s="15"/>
      <c r="C270" s="12"/>
    </row>
    <row r="271" spans="1:3" s="13" customFormat="1" x14ac:dyDescent="0.25">
      <c r="A271" s="15"/>
      <c r="C271" s="12"/>
    </row>
    <row r="272" spans="1:3" s="13" customFormat="1" x14ac:dyDescent="0.25">
      <c r="A272" s="15"/>
      <c r="C272" s="12"/>
    </row>
    <row r="273" spans="1:3" s="13" customFormat="1" x14ac:dyDescent="0.25">
      <c r="A273" s="15"/>
      <c r="C273" s="12"/>
    </row>
    <row r="274" spans="1:3" s="13" customFormat="1" x14ac:dyDescent="0.25">
      <c r="A274" s="15"/>
      <c r="C274" s="12"/>
    </row>
    <row r="275" spans="1:3" s="13" customFormat="1" x14ac:dyDescent="0.25">
      <c r="A275" s="15"/>
      <c r="C275" s="12"/>
    </row>
    <row r="276" spans="1:3" s="13" customFormat="1" x14ac:dyDescent="0.25">
      <c r="A276" s="15"/>
      <c r="C276" s="12"/>
    </row>
    <row r="277" spans="1:3" s="13" customFormat="1" x14ac:dyDescent="0.25">
      <c r="A277" s="15"/>
      <c r="C277" s="12"/>
    </row>
    <row r="278" spans="1:3" s="13" customFormat="1" x14ac:dyDescent="0.25">
      <c r="A278" s="15"/>
      <c r="C278" s="12"/>
    </row>
    <row r="279" spans="1:3" s="13" customFormat="1" x14ac:dyDescent="0.25">
      <c r="A279" s="15"/>
      <c r="C279" s="12"/>
    </row>
    <row r="280" spans="1:3" s="13" customFormat="1" x14ac:dyDescent="0.25">
      <c r="A280" s="15"/>
      <c r="C280" s="12"/>
    </row>
    <row r="281" spans="1:3" s="13" customFormat="1" x14ac:dyDescent="0.25">
      <c r="A281" s="15"/>
      <c r="C281" s="12"/>
    </row>
    <row r="282" spans="1:3" s="13" customFormat="1" x14ac:dyDescent="0.25">
      <c r="A282" s="15"/>
      <c r="C282" s="12"/>
    </row>
    <row r="283" spans="1:3" s="13" customFormat="1" x14ac:dyDescent="0.25">
      <c r="A283" s="15"/>
      <c r="C283" s="12"/>
    </row>
    <row r="284" spans="1:3" s="13" customFormat="1" x14ac:dyDescent="0.25">
      <c r="A284" s="15"/>
      <c r="C284" s="12"/>
    </row>
    <row r="285" spans="1:3" s="13" customFormat="1" x14ac:dyDescent="0.25">
      <c r="A285" s="15"/>
      <c r="C285" s="12"/>
    </row>
    <row r="286" spans="1:3" s="13" customFormat="1" x14ac:dyDescent="0.25">
      <c r="A286" s="15"/>
      <c r="C286" s="12"/>
    </row>
    <row r="287" spans="1:3" s="13" customFormat="1" x14ac:dyDescent="0.25">
      <c r="A287" s="15"/>
      <c r="C287" s="12"/>
    </row>
    <row r="288" spans="1:3" s="13" customFormat="1" x14ac:dyDescent="0.25">
      <c r="A288" s="15"/>
      <c r="C288" s="12"/>
    </row>
    <row r="289" spans="1:3" s="13" customFormat="1" x14ac:dyDescent="0.25">
      <c r="A289" s="15"/>
      <c r="C289" s="12"/>
    </row>
    <row r="290" spans="1:3" s="13" customFormat="1" x14ac:dyDescent="0.25">
      <c r="A290" s="15"/>
      <c r="C290" s="12"/>
    </row>
    <row r="291" spans="1:3" s="13" customFormat="1" x14ac:dyDescent="0.25">
      <c r="A291" s="15"/>
      <c r="C291" s="12"/>
    </row>
    <row r="292" spans="1:3" s="13" customFormat="1" x14ac:dyDescent="0.25">
      <c r="A292" s="15"/>
      <c r="C292" s="12"/>
    </row>
    <row r="293" spans="1:3" s="13" customFormat="1" x14ac:dyDescent="0.25">
      <c r="A293" s="15"/>
      <c r="C293" s="12"/>
    </row>
    <row r="294" spans="1:3" s="13" customFormat="1" x14ac:dyDescent="0.25">
      <c r="A294" s="15"/>
      <c r="C294" s="12"/>
    </row>
    <row r="295" spans="1:3" s="13" customFormat="1" x14ac:dyDescent="0.25">
      <c r="A295" s="15"/>
      <c r="C295" s="12"/>
    </row>
    <row r="296" spans="1:3" s="13" customFormat="1" x14ac:dyDescent="0.25">
      <c r="A296" s="15"/>
      <c r="C296" s="12"/>
    </row>
    <row r="297" spans="1:3" s="13" customFormat="1" x14ac:dyDescent="0.25">
      <c r="A297" s="15"/>
      <c r="C297" s="12"/>
    </row>
    <row r="298" spans="1:3" s="13" customFormat="1" x14ac:dyDescent="0.25">
      <c r="A298" s="15"/>
      <c r="C298" s="12"/>
    </row>
    <row r="299" spans="1:3" s="13" customFormat="1" x14ac:dyDescent="0.25">
      <c r="A299" s="15"/>
      <c r="C299" s="12"/>
    </row>
    <row r="300" spans="1:3" s="13" customFormat="1" x14ac:dyDescent="0.25">
      <c r="A300" s="15"/>
      <c r="C300" s="12"/>
    </row>
    <row r="301" spans="1:3" s="13" customFormat="1" x14ac:dyDescent="0.25">
      <c r="A301" s="15"/>
      <c r="C301" s="12"/>
    </row>
    <row r="302" spans="1:3" s="13" customFormat="1" x14ac:dyDescent="0.25">
      <c r="A302" s="15"/>
      <c r="C302" s="12"/>
    </row>
    <row r="303" spans="1:3" s="13" customFormat="1" x14ac:dyDescent="0.25">
      <c r="A303" s="15"/>
      <c r="C303" s="12"/>
    </row>
    <row r="304" spans="1:3" s="13" customFormat="1" x14ac:dyDescent="0.25">
      <c r="A304" s="15"/>
      <c r="C304" s="12"/>
    </row>
    <row r="305" spans="1:3" s="13" customFormat="1" x14ac:dyDescent="0.25">
      <c r="A305" s="15"/>
      <c r="C305" s="12"/>
    </row>
    <row r="306" spans="1:3" s="13" customFormat="1" x14ac:dyDescent="0.25">
      <c r="A306" s="15"/>
      <c r="C306" s="12"/>
    </row>
    <row r="307" spans="1:3" s="13" customFormat="1" x14ac:dyDescent="0.25">
      <c r="A307" s="15"/>
      <c r="C307" s="12"/>
    </row>
    <row r="308" spans="1:3" s="13" customFormat="1" x14ac:dyDescent="0.25">
      <c r="A308" s="15"/>
      <c r="C308" s="12"/>
    </row>
    <row r="309" spans="1:3" s="13" customFormat="1" x14ac:dyDescent="0.25">
      <c r="A309" s="15"/>
      <c r="C309" s="12"/>
    </row>
    <row r="310" spans="1:3" s="13" customFormat="1" x14ac:dyDescent="0.25">
      <c r="A310" s="15"/>
      <c r="C310" s="12"/>
    </row>
    <row r="311" spans="1:3" s="13" customFormat="1" x14ac:dyDescent="0.25">
      <c r="A311" s="15"/>
      <c r="C311" s="12"/>
    </row>
    <row r="312" spans="1:3" s="13" customFormat="1" x14ac:dyDescent="0.25">
      <c r="A312" s="15"/>
      <c r="C312" s="12"/>
    </row>
    <row r="313" spans="1:3" s="13" customFormat="1" x14ac:dyDescent="0.25">
      <c r="A313" s="15"/>
      <c r="C313" s="12"/>
    </row>
    <row r="314" spans="1:3" s="13" customFormat="1" x14ac:dyDescent="0.25">
      <c r="A314" s="15"/>
      <c r="C314" s="12"/>
    </row>
    <row r="315" spans="1:3" s="13" customFormat="1" x14ac:dyDescent="0.25">
      <c r="A315" s="15"/>
      <c r="C315" s="12"/>
    </row>
    <row r="316" spans="1:3" s="13" customFormat="1" x14ac:dyDescent="0.25">
      <c r="A316" s="15"/>
      <c r="C316" s="12"/>
    </row>
    <row r="317" spans="1:3" s="13" customFormat="1" x14ac:dyDescent="0.25">
      <c r="A317" s="15"/>
      <c r="C317" s="12"/>
    </row>
    <row r="318" spans="1:3" s="13" customFormat="1" x14ac:dyDescent="0.25">
      <c r="A318" s="15"/>
      <c r="C318" s="12"/>
    </row>
    <row r="319" spans="1:3" s="13" customFormat="1" x14ac:dyDescent="0.25">
      <c r="A319" s="15"/>
      <c r="C319" s="12"/>
    </row>
    <row r="320" spans="1:3" s="13" customFormat="1" x14ac:dyDescent="0.25">
      <c r="A320" s="15"/>
      <c r="C320" s="12"/>
    </row>
    <row r="321" spans="1:3" s="13" customFormat="1" x14ac:dyDescent="0.25">
      <c r="A321" s="15"/>
      <c r="C321" s="12"/>
    </row>
    <row r="322" spans="1:3" s="13" customFormat="1" x14ac:dyDescent="0.25">
      <c r="A322" s="15"/>
      <c r="C322" s="12"/>
    </row>
    <row r="323" spans="1:3" s="13" customFormat="1" x14ac:dyDescent="0.25">
      <c r="A323" s="15"/>
      <c r="C323" s="12"/>
    </row>
    <row r="324" spans="1:3" s="13" customFormat="1" x14ac:dyDescent="0.25">
      <c r="A324" s="15"/>
      <c r="C324" s="12"/>
    </row>
    <row r="325" spans="1:3" s="13" customFormat="1" x14ac:dyDescent="0.25">
      <c r="A325" s="15"/>
      <c r="C325" s="12"/>
    </row>
    <row r="326" spans="1:3" s="13" customFormat="1" x14ac:dyDescent="0.25">
      <c r="A326" s="15"/>
      <c r="C326" s="12"/>
    </row>
    <row r="327" spans="1:3" s="13" customFormat="1" x14ac:dyDescent="0.25">
      <c r="A327" s="15"/>
      <c r="C327" s="12"/>
    </row>
    <row r="328" spans="1:3" s="13" customFormat="1" x14ac:dyDescent="0.25">
      <c r="A328" s="15"/>
      <c r="C328" s="12"/>
    </row>
    <row r="329" spans="1:3" s="13" customFormat="1" x14ac:dyDescent="0.25">
      <c r="A329" s="15"/>
      <c r="C329" s="12"/>
    </row>
    <row r="330" spans="1:3" s="13" customFormat="1" x14ac:dyDescent="0.25">
      <c r="A330" s="15"/>
      <c r="C330" s="12"/>
    </row>
    <row r="331" spans="1:3" s="13" customFormat="1" x14ac:dyDescent="0.25">
      <c r="A331" s="15"/>
      <c r="C331" s="12"/>
    </row>
    <row r="332" spans="1:3" s="13" customFormat="1" x14ac:dyDescent="0.25">
      <c r="A332" s="15"/>
      <c r="C332" s="12"/>
    </row>
    <row r="333" spans="1:3" s="13" customFormat="1" x14ac:dyDescent="0.25">
      <c r="A333" s="15"/>
      <c r="C333" s="12"/>
    </row>
    <row r="334" spans="1:3" s="13" customFormat="1" x14ac:dyDescent="0.25">
      <c r="A334" s="15"/>
      <c r="C334" s="12"/>
    </row>
    <row r="335" spans="1:3" s="13" customFormat="1" x14ac:dyDescent="0.25">
      <c r="A335" s="15"/>
      <c r="C335" s="12"/>
    </row>
    <row r="336" spans="1:3" s="13" customFormat="1" x14ac:dyDescent="0.25">
      <c r="A336" s="15"/>
      <c r="C336" s="12"/>
    </row>
    <row r="337" spans="1:3" s="13" customFormat="1" x14ac:dyDescent="0.25">
      <c r="A337" s="15"/>
      <c r="C337" s="12"/>
    </row>
    <row r="338" spans="1:3" s="13" customFormat="1" x14ac:dyDescent="0.25">
      <c r="A338" s="15"/>
      <c r="C338" s="12"/>
    </row>
    <row r="339" spans="1:3" s="13" customFormat="1" x14ac:dyDescent="0.25">
      <c r="A339" s="15"/>
      <c r="C339" s="12"/>
    </row>
    <row r="340" spans="1:3" s="13" customFormat="1" x14ac:dyDescent="0.25">
      <c r="A340" s="15"/>
      <c r="C340" s="12"/>
    </row>
    <row r="341" spans="1:3" s="13" customFormat="1" x14ac:dyDescent="0.25">
      <c r="A341" s="15"/>
      <c r="C341" s="12"/>
    </row>
    <row r="342" spans="1:3" s="13" customFormat="1" x14ac:dyDescent="0.25">
      <c r="A342" s="15"/>
      <c r="C342" s="12"/>
    </row>
    <row r="343" spans="1:3" s="13" customFormat="1" x14ac:dyDescent="0.25">
      <c r="A343" s="15"/>
      <c r="C343" s="12"/>
    </row>
    <row r="344" spans="1:3" s="13" customFormat="1" x14ac:dyDescent="0.25">
      <c r="A344" s="15"/>
      <c r="C344" s="12"/>
    </row>
    <row r="345" spans="1:3" s="13" customFormat="1" x14ac:dyDescent="0.25">
      <c r="A345" s="15"/>
      <c r="C345" s="12"/>
    </row>
    <row r="346" spans="1:3" s="13" customFormat="1" x14ac:dyDescent="0.25">
      <c r="A346" s="15"/>
      <c r="C346" s="12"/>
    </row>
    <row r="347" spans="1:3" s="13" customFormat="1" x14ac:dyDescent="0.25">
      <c r="A347" s="15"/>
      <c r="C347" s="12"/>
    </row>
    <row r="348" spans="1:3" s="13" customFormat="1" x14ac:dyDescent="0.25">
      <c r="A348" s="15"/>
      <c r="C348" s="12"/>
    </row>
    <row r="349" spans="1:3" s="13" customFormat="1" x14ac:dyDescent="0.25">
      <c r="A349" s="15"/>
      <c r="C349" s="12"/>
    </row>
    <row r="350" spans="1:3" s="13" customFormat="1" x14ac:dyDescent="0.25">
      <c r="A350" s="15"/>
      <c r="C350" s="12"/>
    </row>
    <row r="351" spans="1:3" s="13" customFormat="1" x14ac:dyDescent="0.25">
      <c r="A351" s="15"/>
      <c r="C351" s="12"/>
    </row>
    <row r="352" spans="1:3" s="13" customFormat="1" x14ac:dyDescent="0.25">
      <c r="A352" s="15"/>
      <c r="C352" s="12"/>
    </row>
    <row r="353" spans="1:3" s="13" customFormat="1" x14ac:dyDescent="0.25">
      <c r="A353" s="15"/>
      <c r="C353" s="12"/>
    </row>
    <row r="354" spans="1:3" s="13" customFormat="1" x14ac:dyDescent="0.25">
      <c r="A354" s="15"/>
      <c r="C354" s="12"/>
    </row>
    <row r="355" spans="1:3" s="13" customFormat="1" x14ac:dyDescent="0.25">
      <c r="A355" s="15"/>
      <c r="C355" s="12"/>
    </row>
    <row r="356" spans="1:3" s="13" customFormat="1" x14ac:dyDescent="0.25">
      <c r="A356" s="15"/>
      <c r="C356" s="12"/>
    </row>
    <row r="357" spans="1:3" s="13" customFormat="1" x14ac:dyDescent="0.25">
      <c r="A357" s="15"/>
      <c r="C357" s="12"/>
    </row>
    <row r="358" spans="1:3" s="13" customFormat="1" x14ac:dyDescent="0.25">
      <c r="A358" s="15"/>
      <c r="C358" s="12"/>
    </row>
    <row r="359" spans="1:3" s="13" customFormat="1" x14ac:dyDescent="0.25">
      <c r="A359" s="15"/>
      <c r="C359" s="12"/>
    </row>
    <row r="360" spans="1:3" s="13" customFormat="1" x14ac:dyDescent="0.25">
      <c r="A360" s="15"/>
      <c r="C360" s="12"/>
    </row>
    <row r="361" spans="1:3" s="13" customFormat="1" x14ac:dyDescent="0.25">
      <c r="A361" s="15"/>
      <c r="C361" s="12"/>
    </row>
    <row r="362" spans="1:3" s="13" customFormat="1" x14ac:dyDescent="0.25">
      <c r="A362" s="15"/>
      <c r="C362" s="12"/>
    </row>
    <row r="363" spans="1:3" s="13" customFormat="1" x14ac:dyDescent="0.25">
      <c r="A363" s="15"/>
      <c r="C363" s="12"/>
    </row>
    <row r="364" spans="1:3" s="13" customFormat="1" x14ac:dyDescent="0.25">
      <c r="A364" s="15"/>
      <c r="C364" s="12"/>
    </row>
    <row r="365" spans="1:3" s="13" customFormat="1" x14ac:dyDescent="0.25">
      <c r="A365" s="15"/>
      <c r="C365" s="12"/>
    </row>
    <row r="366" spans="1:3" s="13" customFormat="1" x14ac:dyDescent="0.25">
      <c r="A366" s="15"/>
      <c r="C366" s="12"/>
    </row>
    <row r="367" spans="1:3" s="13" customFormat="1" x14ac:dyDescent="0.25">
      <c r="A367" s="15"/>
      <c r="C367" s="12"/>
    </row>
    <row r="368" spans="1:3" s="13" customFormat="1" x14ac:dyDescent="0.25">
      <c r="A368" s="15"/>
      <c r="C368" s="12"/>
    </row>
    <row r="369" spans="1:3" s="13" customFormat="1" x14ac:dyDescent="0.25">
      <c r="A369" s="15"/>
      <c r="C369" s="12"/>
    </row>
    <row r="370" spans="1:3" s="13" customFormat="1" x14ac:dyDescent="0.25">
      <c r="A370" s="15"/>
      <c r="C370" s="12"/>
    </row>
    <row r="371" spans="1:3" s="13" customFormat="1" x14ac:dyDescent="0.25">
      <c r="A371" s="15"/>
      <c r="C371" s="12"/>
    </row>
    <row r="372" spans="1:3" s="13" customFormat="1" x14ac:dyDescent="0.25">
      <c r="A372" s="15"/>
      <c r="C372" s="12"/>
    </row>
    <row r="373" spans="1:3" s="13" customFormat="1" x14ac:dyDescent="0.25">
      <c r="A373" s="15"/>
      <c r="C373" s="12"/>
    </row>
    <row r="374" spans="1:3" s="13" customFormat="1" x14ac:dyDescent="0.25">
      <c r="A374" s="15"/>
      <c r="C374" s="12"/>
    </row>
    <row r="375" spans="1:3" s="13" customFormat="1" x14ac:dyDescent="0.25">
      <c r="A375" s="15"/>
      <c r="C375" s="12"/>
    </row>
    <row r="376" spans="1:3" s="13" customFormat="1" x14ac:dyDescent="0.25">
      <c r="A376" s="15"/>
      <c r="C376" s="12"/>
    </row>
    <row r="377" spans="1:3" s="13" customFormat="1" x14ac:dyDescent="0.25">
      <c r="A377" s="15"/>
      <c r="C377" s="12"/>
    </row>
    <row r="378" spans="1:3" s="13" customFormat="1" x14ac:dyDescent="0.25">
      <c r="A378" s="15"/>
      <c r="C378" s="12"/>
    </row>
    <row r="379" spans="1:3" s="13" customFormat="1" x14ac:dyDescent="0.25">
      <c r="A379" s="15"/>
      <c r="C379" s="12"/>
    </row>
    <row r="380" spans="1:3" s="13" customFormat="1" x14ac:dyDescent="0.25">
      <c r="A380" s="15"/>
      <c r="C380" s="12"/>
    </row>
    <row r="381" spans="1:3" s="13" customFormat="1" x14ac:dyDescent="0.25">
      <c r="A381" s="15"/>
      <c r="C381" s="12"/>
    </row>
    <row r="382" spans="1:3" s="13" customFormat="1" x14ac:dyDescent="0.25">
      <c r="A382" s="15"/>
      <c r="C382" s="12"/>
    </row>
    <row r="383" spans="1:3" s="13" customFormat="1" x14ac:dyDescent="0.25">
      <c r="A383" s="15"/>
      <c r="C383" s="12"/>
    </row>
    <row r="384" spans="1:3" s="13" customFormat="1" x14ac:dyDescent="0.25">
      <c r="A384" s="15"/>
      <c r="C384" s="12"/>
    </row>
    <row r="385" spans="1:3" s="13" customFormat="1" x14ac:dyDescent="0.25">
      <c r="A385" s="15"/>
      <c r="C385" s="12"/>
    </row>
    <row r="386" spans="1:3" s="13" customFormat="1" x14ac:dyDescent="0.25">
      <c r="A386" s="15"/>
      <c r="C386" s="12"/>
    </row>
    <row r="387" spans="1:3" s="13" customFormat="1" x14ac:dyDescent="0.25">
      <c r="A387" s="15"/>
      <c r="C387" s="12"/>
    </row>
    <row r="388" spans="1:3" s="13" customFormat="1" x14ac:dyDescent="0.25">
      <c r="A388" s="15"/>
      <c r="C388" s="12"/>
    </row>
    <row r="389" spans="1:3" s="13" customFormat="1" x14ac:dyDescent="0.25">
      <c r="A389" s="15"/>
      <c r="C389" s="12"/>
    </row>
    <row r="390" spans="1:3" s="13" customFormat="1" x14ac:dyDescent="0.25">
      <c r="A390" s="15"/>
      <c r="C390" s="12"/>
    </row>
    <row r="391" spans="1:3" s="13" customFormat="1" x14ac:dyDescent="0.25">
      <c r="A391" s="15"/>
      <c r="C391" s="12"/>
    </row>
    <row r="392" spans="1:3" s="13" customFormat="1" x14ac:dyDescent="0.25">
      <c r="A392" s="15"/>
      <c r="C392" s="12"/>
    </row>
    <row r="393" spans="1:3" s="13" customFormat="1" x14ac:dyDescent="0.25">
      <c r="A393" s="15"/>
      <c r="C393" s="12"/>
    </row>
    <row r="394" spans="1:3" s="13" customFormat="1" x14ac:dyDescent="0.25">
      <c r="A394" s="15"/>
      <c r="C394" s="12"/>
    </row>
    <row r="395" spans="1:3" s="13" customFormat="1" x14ac:dyDescent="0.25">
      <c r="A395" s="15"/>
      <c r="C395" s="12"/>
    </row>
    <row r="396" spans="1:3" s="13" customFormat="1" x14ac:dyDescent="0.25">
      <c r="A396" s="15"/>
      <c r="C396" s="12"/>
    </row>
    <row r="397" spans="1:3" s="13" customFormat="1" x14ac:dyDescent="0.25">
      <c r="A397" s="15"/>
      <c r="C397" s="12"/>
    </row>
    <row r="398" spans="1:3" s="13" customFormat="1" x14ac:dyDescent="0.25">
      <c r="A398" s="15"/>
      <c r="C398" s="12"/>
    </row>
    <row r="399" spans="1:3" s="13" customFormat="1" x14ac:dyDescent="0.25">
      <c r="A399" s="15"/>
      <c r="C399" s="12"/>
    </row>
    <row r="400" spans="1:3" s="13" customFormat="1" x14ac:dyDescent="0.25">
      <c r="A400" s="15"/>
      <c r="C400" s="12"/>
    </row>
    <row r="401" spans="1:3" s="13" customFormat="1" x14ac:dyDescent="0.25">
      <c r="A401" s="15"/>
      <c r="C401" s="12"/>
    </row>
    <row r="402" spans="1:3" s="13" customFormat="1" x14ac:dyDescent="0.25">
      <c r="A402" s="15"/>
      <c r="C402" s="12"/>
    </row>
    <row r="403" spans="1:3" s="13" customFormat="1" x14ac:dyDescent="0.25">
      <c r="A403" s="15"/>
      <c r="C403" s="12"/>
    </row>
    <row r="404" spans="1:3" s="13" customFormat="1" x14ac:dyDescent="0.25">
      <c r="A404" s="15"/>
      <c r="C404" s="12"/>
    </row>
    <row r="405" spans="1:3" s="13" customFormat="1" x14ac:dyDescent="0.25">
      <c r="A405" s="15"/>
      <c r="C405" s="12"/>
    </row>
    <row r="406" spans="1:3" s="13" customFormat="1" x14ac:dyDescent="0.25">
      <c r="A406" s="15"/>
      <c r="C406" s="12"/>
    </row>
    <row r="407" spans="1:3" s="13" customFormat="1" x14ac:dyDescent="0.25">
      <c r="A407" s="15"/>
      <c r="C407" s="12"/>
    </row>
    <row r="408" spans="1:3" s="13" customFormat="1" x14ac:dyDescent="0.25">
      <c r="A408" s="15"/>
      <c r="C408" s="12"/>
    </row>
    <row r="409" spans="1:3" s="13" customFormat="1" x14ac:dyDescent="0.25">
      <c r="A409" s="15"/>
      <c r="C409" s="12"/>
    </row>
    <row r="410" spans="1:3" s="13" customFormat="1" x14ac:dyDescent="0.25">
      <c r="A410" s="15"/>
      <c r="C410" s="12"/>
    </row>
    <row r="411" spans="1:3" s="13" customFormat="1" x14ac:dyDescent="0.25">
      <c r="A411" s="15"/>
      <c r="C411" s="12"/>
    </row>
    <row r="412" spans="1:3" s="13" customFormat="1" x14ac:dyDescent="0.25">
      <c r="A412" s="15"/>
      <c r="C412" s="12"/>
    </row>
    <row r="413" spans="1:3" s="13" customFormat="1" x14ac:dyDescent="0.25">
      <c r="A413" s="15"/>
      <c r="C413" s="12"/>
    </row>
    <row r="414" spans="1:3" s="13" customFormat="1" x14ac:dyDescent="0.25">
      <c r="A414" s="15"/>
      <c r="C414" s="12"/>
    </row>
    <row r="415" spans="1:3" s="13" customFormat="1" x14ac:dyDescent="0.25">
      <c r="A415" s="15"/>
      <c r="C415" s="12"/>
    </row>
    <row r="416" spans="1:3" s="13" customFormat="1" x14ac:dyDescent="0.25">
      <c r="A416" s="15"/>
      <c r="C416" s="12"/>
    </row>
    <row r="417" spans="1:3" s="13" customFormat="1" x14ac:dyDescent="0.25">
      <c r="A417" s="15"/>
      <c r="C417" s="12"/>
    </row>
    <row r="418" spans="1:3" s="13" customFormat="1" x14ac:dyDescent="0.25">
      <c r="A418" s="15"/>
      <c r="C418" s="12"/>
    </row>
    <row r="419" spans="1:3" s="13" customFormat="1" x14ac:dyDescent="0.25">
      <c r="A419" s="15"/>
      <c r="C419" s="12"/>
    </row>
    <row r="420" spans="1:3" s="13" customFormat="1" x14ac:dyDescent="0.25">
      <c r="A420" s="15"/>
      <c r="C420" s="12"/>
    </row>
    <row r="421" spans="1:3" s="13" customFormat="1" x14ac:dyDescent="0.25">
      <c r="A421" s="15"/>
      <c r="C421" s="12"/>
    </row>
    <row r="422" spans="1:3" s="13" customFormat="1" x14ac:dyDescent="0.25">
      <c r="A422" s="15"/>
      <c r="C422" s="12"/>
    </row>
    <row r="423" spans="1:3" s="13" customFormat="1" x14ac:dyDescent="0.25">
      <c r="A423" s="15"/>
      <c r="C423" s="12"/>
    </row>
    <row r="424" spans="1:3" s="13" customFormat="1" x14ac:dyDescent="0.25">
      <c r="A424" s="15"/>
      <c r="C424" s="12"/>
    </row>
    <row r="425" spans="1:3" s="13" customFormat="1" x14ac:dyDescent="0.25">
      <c r="A425" s="15"/>
      <c r="C425" s="12"/>
    </row>
    <row r="426" spans="1:3" s="13" customFormat="1" x14ac:dyDescent="0.25">
      <c r="A426" s="15"/>
      <c r="C426" s="12"/>
    </row>
    <row r="427" spans="1:3" s="13" customFormat="1" x14ac:dyDescent="0.25">
      <c r="A427" s="15"/>
      <c r="C427" s="12"/>
    </row>
    <row r="428" spans="1:3" s="13" customFormat="1" x14ac:dyDescent="0.25">
      <c r="A428" s="15"/>
      <c r="C428" s="12"/>
    </row>
    <row r="429" spans="1:3" s="13" customFormat="1" x14ac:dyDescent="0.25">
      <c r="A429" s="15"/>
      <c r="C429" s="12"/>
    </row>
    <row r="430" spans="1:3" s="13" customFormat="1" x14ac:dyDescent="0.25">
      <c r="A430" s="15"/>
      <c r="C430" s="12"/>
    </row>
    <row r="431" spans="1:3" s="13" customFormat="1" x14ac:dyDescent="0.25">
      <c r="A431" s="15"/>
      <c r="C431" s="12"/>
    </row>
    <row r="432" spans="1:3" s="13" customFormat="1" x14ac:dyDescent="0.25">
      <c r="A432" s="15"/>
      <c r="C432" s="12"/>
    </row>
    <row r="433" spans="1:3" s="13" customFormat="1" x14ac:dyDescent="0.25">
      <c r="A433" s="15"/>
      <c r="C433" s="12"/>
    </row>
    <row r="434" spans="1:3" s="13" customFormat="1" x14ac:dyDescent="0.25">
      <c r="A434" s="15"/>
      <c r="C434" s="12"/>
    </row>
    <row r="435" spans="1:3" s="13" customFormat="1" x14ac:dyDescent="0.25">
      <c r="A435" s="15"/>
      <c r="C435" s="12"/>
    </row>
    <row r="436" spans="1:3" s="13" customFormat="1" x14ac:dyDescent="0.25">
      <c r="A436" s="15"/>
      <c r="C436" s="12"/>
    </row>
    <row r="437" spans="1:3" s="13" customFormat="1" x14ac:dyDescent="0.25">
      <c r="A437" s="15"/>
      <c r="C437" s="12"/>
    </row>
    <row r="438" spans="1:3" s="13" customFormat="1" x14ac:dyDescent="0.25">
      <c r="A438" s="15"/>
      <c r="C438" s="12"/>
    </row>
    <row r="439" spans="1:3" s="13" customFormat="1" x14ac:dyDescent="0.25">
      <c r="A439" s="15"/>
      <c r="C439" s="12"/>
    </row>
    <row r="440" spans="1:3" s="13" customFormat="1" x14ac:dyDescent="0.25">
      <c r="A440" s="15"/>
      <c r="C440" s="12"/>
    </row>
    <row r="441" spans="1:3" s="13" customFormat="1" x14ac:dyDescent="0.25">
      <c r="A441" s="15"/>
      <c r="C441" s="12"/>
    </row>
    <row r="442" spans="1:3" s="13" customFormat="1" x14ac:dyDescent="0.25">
      <c r="A442" s="15"/>
      <c r="C442" s="12"/>
    </row>
    <row r="443" spans="1:3" s="13" customFormat="1" x14ac:dyDescent="0.25">
      <c r="A443" s="15"/>
      <c r="C443" s="12"/>
    </row>
    <row r="444" spans="1:3" s="13" customFormat="1" x14ac:dyDescent="0.25">
      <c r="A444" s="15"/>
      <c r="C444" s="12"/>
    </row>
    <row r="445" spans="1:3" s="13" customFormat="1" x14ac:dyDescent="0.25">
      <c r="A445" s="15"/>
      <c r="C445" s="12"/>
    </row>
    <row r="446" spans="1:3" s="13" customFormat="1" x14ac:dyDescent="0.25">
      <c r="A446" s="15"/>
      <c r="C446" s="12"/>
    </row>
    <row r="447" spans="1:3" s="13" customFormat="1" x14ac:dyDescent="0.25">
      <c r="A447" s="15"/>
      <c r="C447" s="12"/>
    </row>
    <row r="448" spans="1:3" s="13" customFormat="1" x14ac:dyDescent="0.25">
      <c r="A448" s="15"/>
      <c r="C448" s="12"/>
    </row>
    <row r="449" spans="1:3" s="13" customFormat="1" x14ac:dyDescent="0.25">
      <c r="A449" s="15"/>
      <c r="C449" s="12"/>
    </row>
    <row r="450" spans="1:3" s="13" customFormat="1" x14ac:dyDescent="0.25">
      <c r="A450" s="15"/>
      <c r="C450" s="12"/>
    </row>
    <row r="451" spans="1:3" s="13" customFormat="1" x14ac:dyDescent="0.25">
      <c r="A451" s="15"/>
      <c r="C451" s="12"/>
    </row>
    <row r="452" spans="1:3" s="13" customFormat="1" x14ac:dyDescent="0.25">
      <c r="A452" s="15"/>
      <c r="C452" s="12"/>
    </row>
    <row r="453" spans="1:3" s="13" customFormat="1" x14ac:dyDescent="0.25">
      <c r="A453" s="15"/>
      <c r="C453" s="12"/>
    </row>
    <row r="454" spans="1:3" s="13" customFormat="1" x14ac:dyDescent="0.25">
      <c r="A454" s="15"/>
      <c r="C454" s="12"/>
    </row>
    <row r="455" spans="1:3" s="13" customFormat="1" x14ac:dyDescent="0.25">
      <c r="A455" s="15"/>
      <c r="C455" s="12"/>
    </row>
    <row r="456" spans="1:3" s="13" customFormat="1" x14ac:dyDescent="0.25">
      <c r="A456" s="15"/>
      <c r="C456" s="12"/>
    </row>
    <row r="457" spans="1:3" s="13" customFormat="1" x14ac:dyDescent="0.25">
      <c r="A457" s="15"/>
      <c r="C457" s="12"/>
    </row>
    <row r="458" spans="1:3" s="13" customFormat="1" x14ac:dyDescent="0.25">
      <c r="A458" s="15"/>
      <c r="C458" s="12"/>
    </row>
    <row r="459" spans="1:3" s="13" customFormat="1" x14ac:dyDescent="0.25">
      <c r="A459" s="15"/>
      <c r="C459" s="12"/>
    </row>
    <row r="460" spans="1:3" s="13" customFormat="1" x14ac:dyDescent="0.25">
      <c r="A460" s="15"/>
      <c r="C460" s="12"/>
    </row>
    <row r="461" spans="1:3" s="17" customFormat="1" x14ac:dyDescent="0.25">
      <c r="A461" s="16"/>
      <c r="C461" s="18"/>
    </row>
    <row r="462" spans="1:3" s="17" customFormat="1" x14ac:dyDescent="0.25">
      <c r="A462" s="19"/>
      <c r="C462" s="18"/>
    </row>
    <row r="463" spans="1:3" s="17" customFormat="1" x14ac:dyDescent="0.25">
      <c r="A463" s="19"/>
      <c r="C463" s="18"/>
    </row>
    <row r="464" spans="1:3" s="17" customFormat="1" x14ac:dyDescent="0.25">
      <c r="A464" s="19"/>
      <c r="C464" s="18"/>
    </row>
    <row r="465" spans="1:3" s="17" customFormat="1" x14ac:dyDescent="0.25">
      <c r="A465" s="19"/>
      <c r="C465" s="18"/>
    </row>
    <row r="466" spans="1:3" s="17" customFormat="1" x14ac:dyDescent="0.25">
      <c r="A466" s="19"/>
      <c r="C466" s="18"/>
    </row>
    <row r="467" spans="1:3" s="17" customFormat="1" x14ac:dyDescent="0.25">
      <c r="A467" s="19"/>
      <c r="C467" s="18"/>
    </row>
    <row r="468" spans="1:3" s="17" customFormat="1" x14ac:dyDescent="0.25">
      <c r="A468" s="19"/>
      <c r="C468" s="18"/>
    </row>
    <row r="469" spans="1:3" s="17" customFormat="1" x14ac:dyDescent="0.25">
      <c r="A469" s="19"/>
      <c r="C469" s="18"/>
    </row>
    <row r="470" spans="1:3" s="17" customFormat="1" x14ac:dyDescent="0.25">
      <c r="A470" s="19"/>
      <c r="C470" s="18"/>
    </row>
    <row r="471" spans="1:3" s="17" customFormat="1" x14ac:dyDescent="0.25">
      <c r="A471" s="19"/>
      <c r="C471" s="18"/>
    </row>
    <row r="472" spans="1:3" s="17" customFormat="1" x14ac:dyDescent="0.25">
      <c r="A472" s="19"/>
      <c r="C472" s="18"/>
    </row>
    <row r="473" spans="1:3" s="17" customFormat="1" x14ac:dyDescent="0.25">
      <c r="A473" s="19"/>
      <c r="C473" s="18"/>
    </row>
    <row r="474" spans="1:3" s="17" customFormat="1" x14ac:dyDescent="0.25">
      <c r="A474" s="19"/>
      <c r="C474" s="18"/>
    </row>
    <row r="475" spans="1:3" s="17" customFormat="1" x14ac:dyDescent="0.25">
      <c r="A475" s="19"/>
      <c r="C475" s="18"/>
    </row>
    <row r="476" spans="1:3" s="17" customFormat="1" x14ac:dyDescent="0.25">
      <c r="A476" s="19"/>
      <c r="C476" s="18"/>
    </row>
    <row r="477" spans="1:3" s="17" customFormat="1" x14ac:dyDescent="0.25">
      <c r="A477" s="19"/>
      <c r="C477" s="18"/>
    </row>
    <row r="478" spans="1:3" s="17" customFormat="1" x14ac:dyDescent="0.25">
      <c r="A478" s="19"/>
      <c r="C478" s="18"/>
    </row>
    <row r="479" spans="1:3" s="17" customFormat="1" x14ac:dyDescent="0.25">
      <c r="A479" s="19"/>
      <c r="C479" s="18"/>
    </row>
    <row r="480" spans="1:3" s="17" customFormat="1" x14ac:dyDescent="0.25">
      <c r="A480" s="19"/>
      <c r="C480" s="18"/>
    </row>
    <row r="481" spans="1:3" s="17" customFormat="1" x14ac:dyDescent="0.25">
      <c r="A481" s="19"/>
      <c r="C481" s="18"/>
    </row>
    <row r="482" spans="1:3" s="17" customFormat="1" x14ac:dyDescent="0.25">
      <c r="A482" s="19"/>
      <c r="C482" s="18"/>
    </row>
    <row r="483" spans="1:3" s="17" customFormat="1" x14ac:dyDescent="0.25">
      <c r="A483" s="19"/>
      <c r="C483" s="18"/>
    </row>
    <row r="484" spans="1:3" s="17" customFormat="1" x14ac:dyDescent="0.25">
      <c r="A484" s="19"/>
      <c r="C484" s="18"/>
    </row>
    <row r="485" spans="1:3" s="17" customFormat="1" x14ac:dyDescent="0.25">
      <c r="A485" s="19"/>
      <c r="C485" s="18"/>
    </row>
    <row r="486" spans="1:3" s="17" customFormat="1" x14ac:dyDescent="0.25">
      <c r="A486" s="19"/>
      <c r="C486" s="18"/>
    </row>
    <row r="487" spans="1:3" s="17" customFormat="1" x14ac:dyDescent="0.25">
      <c r="A487" s="19"/>
      <c r="C487" s="18"/>
    </row>
    <row r="488" spans="1:3" s="17" customFormat="1" x14ac:dyDescent="0.25">
      <c r="A488" s="19"/>
      <c r="C488" s="18"/>
    </row>
    <row r="489" spans="1:3" s="17" customFormat="1" x14ac:dyDescent="0.25">
      <c r="A489" s="19"/>
      <c r="C489" s="18"/>
    </row>
    <row r="490" spans="1:3" s="17" customFormat="1" x14ac:dyDescent="0.25">
      <c r="A490" s="19"/>
      <c r="C490" s="18"/>
    </row>
    <row r="491" spans="1:3" s="17" customFormat="1" x14ac:dyDescent="0.25">
      <c r="A491" s="19"/>
      <c r="C491" s="18"/>
    </row>
    <row r="492" spans="1:3" s="17" customFormat="1" x14ac:dyDescent="0.25">
      <c r="A492" s="19"/>
      <c r="C492" s="18"/>
    </row>
    <row r="493" spans="1:3" s="17" customFormat="1" x14ac:dyDescent="0.25">
      <c r="A493" s="19"/>
      <c r="C493" s="18"/>
    </row>
    <row r="494" spans="1:3" s="17" customFormat="1" x14ac:dyDescent="0.25">
      <c r="A494" s="19"/>
      <c r="C494" s="18"/>
    </row>
    <row r="495" spans="1:3" s="17" customFormat="1" x14ac:dyDescent="0.25">
      <c r="A495" s="19"/>
      <c r="C495" s="18"/>
    </row>
    <row r="496" spans="1:3" s="17" customFormat="1" x14ac:dyDescent="0.25">
      <c r="A496" s="19"/>
      <c r="C496" s="18"/>
    </row>
    <row r="497" spans="1:3" s="17" customFormat="1" x14ac:dyDescent="0.25">
      <c r="A497" s="19"/>
      <c r="C497" s="18"/>
    </row>
    <row r="498" spans="1:3" s="17" customFormat="1" x14ac:dyDescent="0.25">
      <c r="A498" s="19"/>
      <c r="C498" s="18"/>
    </row>
    <row r="499" spans="1:3" s="17" customFormat="1" x14ac:dyDescent="0.25">
      <c r="A499" s="19"/>
      <c r="C499" s="18"/>
    </row>
    <row r="500" spans="1:3" s="17" customFormat="1" x14ac:dyDescent="0.25">
      <c r="A500" s="19"/>
      <c r="C500" s="18"/>
    </row>
    <row r="501" spans="1:3" s="17" customFormat="1" x14ac:dyDescent="0.25">
      <c r="A501" s="19"/>
      <c r="C501" s="18"/>
    </row>
    <row r="502" spans="1:3" s="17" customFormat="1" x14ac:dyDescent="0.25">
      <c r="A502" s="19"/>
      <c r="C502" s="18"/>
    </row>
    <row r="503" spans="1:3" s="17" customFormat="1" x14ac:dyDescent="0.25">
      <c r="A503" s="19"/>
      <c r="C503" s="18"/>
    </row>
    <row r="504" spans="1:3" s="17" customFormat="1" x14ac:dyDescent="0.25">
      <c r="A504" s="19"/>
      <c r="C504" s="18"/>
    </row>
    <row r="505" spans="1:3" s="17" customFormat="1" x14ac:dyDescent="0.25">
      <c r="A505" s="19"/>
      <c r="C505" s="18"/>
    </row>
    <row r="506" spans="1:3" s="17" customFormat="1" x14ac:dyDescent="0.25">
      <c r="A506" s="19"/>
      <c r="C506" s="18"/>
    </row>
    <row r="507" spans="1:3" s="17" customFormat="1" x14ac:dyDescent="0.25">
      <c r="A507" s="19"/>
      <c r="C507" s="18"/>
    </row>
    <row r="508" spans="1:3" s="17" customFormat="1" x14ac:dyDescent="0.25">
      <c r="A508" s="19"/>
      <c r="C508" s="18"/>
    </row>
    <row r="509" spans="1:3" s="17" customFormat="1" x14ac:dyDescent="0.25">
      <c r="A509" s="19"/>
      <c r="C509" s="18"/>
    </row>
    <row r="510" spans="1:3" s="17" customFormat="1" x14ac:dyDescent="0.25">
      <c r="A510" s="19"/>
      <c r="C510" s="18"/>
    </row>
    <row r="511" spans="1:3" s="17" customFormat="1" x14ac:dyDescent="0.25">
      <c r="A511" s="19"/>
      <c r="C511" s="18"/>
    </row>
    <row r="512" spans="1:3" s="17" customFormat="1" x14ac:dyDescent="0.25">
      <c r="A512" s="19"/>
      <c r="C512" s="18"/>
    </row>
    <row r="513" spans="1:3" s="17" customFormat="1" x14ac:dyDescent="0.25">
      <c r="A513" s="19"/>
      <c r="C513" s="18"/>
    </row>
    <row r="514" spans="1:3" s="17" customFormat="1" x14ac:dyDescent="0.25">
      <c r="A514" s="19"/>
      <c r="C514" s="18"/>
    </row>
    <row r="515" spans="1:3" s="17" customFormat="1" x14ac:dyDescent="0.25">
      <c r="A515" s="19"/>
      <c r="C515" s="18"/>
    </row>
    <row r="516" spans="1:3" s="17" customFormat="1" x14ac:dyDescent="0.25">
      <c r="A516" s="19"/>
      <c r="C516" s="18"/>
    </row>
    <row r="517" spans="1:3" s="17" customFormat="1" x14ac:dyDescent="0.25">
      <c r="A517" s="19"/>
      <c r="C517" s="18"/>
    </row>
    <row r="518" spans="1:3" s="17" customFormat="1" x14ac:dyDescent="0.25">
      <c r="A518" s="19"/>
      <c r="C518" s="18"/>
    </row>
    <row r="519" spans="1:3" s="17" customFormat="1" x14ac:dyDescent="0.25">
      <c r="A519" s="19"/>
      <c r="C519" s="18"/>
    </row>
    <row r="520" spans="1:3" s="17" customFormat="1" x14ac:dyDescent="0.25">
      <c r="A520" s="19"/>
      <c r="C520" s="18"/>
    </row>
    <row r="521" spans="1:3" s="17" customFormat="1" x14ac:dyDescent="0.25">
      <c r="A521" s="19"/>
      <c r="C521" s="18"/>
    </row>
    <row r="522" spans="1:3" s="17" customFormat="1" x14ac:dyDescent="0.25">
      <c r="A522" s="19"/>
      <c r="C522" s="18"/>
    </row>
    <row r="523" spans="1:3" s="17" customFormat="1" x14ac:dyDescent="0.25">
      <c r="A523" s="19"/>
      <c r="C523" s="18"/>
    </row>
    <row r="524" spans="1:3" s="17" customFormat="1" x14ac:dyDescent="0.25">
      <c r="A524" s="19"/>
      <c r="C524" s="18"/>
    </row>
    <row r="525" spans="1:3" s="17" customFormat="1" x14ac:dyDescent="0.25">
      <c r="A525" s="19"/>
      <c r="C525" s="18"/>
    </row>
    <row r="526" spans="1:3" s="17" customFormat="1" x14ac:dyDescent="0.25">
      <c r="A526" s="19"/>
      <c r="C526" s="18"/>
    </row>
    <row r="527" spans="1:3" s="17" customFormat="1" x14ac:dyDescent="0.25">
      <c r="A527" s="19"/>
      <c r="C527" s="18"/>
    </row>
    <row r="528" spans="1:3" s="17" customFormat="1" x14ac:dyDescent="0.25">
      <c r="A528" s="19"/>
      <c r="C528" s="18"/>
    </row>
    <row r="529" spans="1:3" s="17" customFormat="1" x14ac:dyDescent="0.25">
      <c r="A529" s="19"/>
      <c r="C529" s="18"/>
    </row>
    <row r="530" spans="1:3" s="17" customFormat="1" x14ac:dyDescent="0.25">
      <c r="A530" s="19"/>
      <c r="C530" s="18"/>
    </row>
    <row r="531" spans="1:3" s="17" customFormat="1" x14ac:dyDescent="0.25">
      <c r="A531" s="19"/>
      <c r="C531" s="18"/>
    </row>
    <row r="532" spans="1:3" s="17" customFormat="1" x14ac:dyDescent="0.25">
      <c r="A532" s="19"/>
      <c r="C532" s="18"/>
    </row>
    <row r="533" spans="1:3" s="17" customFormat="1" x14ac:dyDescent="0.25">
      <c r="A533" s="19"/>
      <c r="C533" s="18"/>
    </row>
    <row r="534" spans="1:3" s="17" customFormat="1" x14ac:dyDescent="0.25">
      <c r="A534" s="19"/>
      <c r="C534" s="18"/>
    </row>
    <row r="535" spans="1:3" s="17" customFormat="1" x14ac:dyDescent="0.25">
      <c r="A535" s="19"/>
      <c r="C535" s="18"/>
    </row>
    <row r="536" spans="1:3" s="17" customFormat="1" x14ac:dyDescent="0.25">
      <c r="A536" s="19"/>
      <c r="C536" s="18"/>
    </row>
    <row r="537" spans="1:3" s="17" customFormat="1" x14ac:dyDescent="0.25">
      <c r="A537" s="19"/>
      <c r="C537" s="18"/>
    </row>
    <row r="538" spans="1:3" s="17" customFormat="1" x14ac:dyDescent="0.25">
      <c r="A538" s="19"/>
      <c r="C538" s="18"/>
    </row>
    <row r="539" spans="1:3" s="17" customFormat="1" x14ac:dyDescent="0.25">
      <c r="A539" s="19"/>
      <c r="C539" s="18"/>
    </row>
    <row r="540" spans="1:3" s="17" customFormat="1" x14ac:dyDescent="0.25">
      <c r="A540" s="19"/>
      <c r="C540" s="18"/>
    </row>
    <row r="541" spans="1:3" s="17" customFormat="1" x14ac:dyDescent="0.25">
      <c r="A541" s="19"/>
      <c r="C541" s="18"/>
    </row>
    <row r="542" spans="1:3" s="17" customFormat="1" x14ac:dyDescent="0.25">
      <c r="A542" s="19"/>
      <c r="C542" s="18"/>
    </row>
    <row r="543" spans="1:3" s="17" customFormat="1" x14ac:dyDescent="0.25">
      <c r="A543" s="19"/>
      <c r="C543" s="18"/>
    </row>
    <row r="544" spans="1:3" s="17" customFormat="1" x14ac:dyDescent="0.25">
      <c r="A544" s="19"/>
      <c r="C544" s="18"/>
    </row>
    <row r="545" spans="1:3" s="17" customFormat="1" x14ac:dyDescent="0.25">
      <c r="A545" s="19"/>
      <c r="C545" s="18"/>
    </row>
    <row r="546" spans="1:3" s="17" customFormat="1" x14ac:dyDescent="0.25">
      <c r="A546" s="19"/>
      <c r="C546" s="18"/>
    </row>
    <row r="547" spans="1:3" s="17" customFormat="1" x14ac:dyDescent="0.25">
      <c r="A547" s="19"/>
      <c r="C547" s="18"/>
    </row>
    <row r="548" spans="1:3" s="17" customFormat="1" x14ac:dyDescent="0.25">
      <c r="A548" s="19"/>
      <c r="C548" s="18"/>
    </row>
    <row r="549" spans="1:3" s="17" customFormat="1" x14ac:dyDescent="0.25">
      <c r="A549" s="19"/>
      <c r="C549" s="18"/>
    </row>
    <row r="550" spans="1:3" s="17" customFormat="1" x14ac:dyDescent="0.25">
      <c r="A550" s="19"/>
      <c r="C550" s="18"/>
    </row>
    <row r="551" spans="1:3" s="17" customFormat="1" x14ac:dyDescent="0.25">
      <c r="A551" s="19"/>
      <c r="C551" s="18"/>
    </row>
    <row r="552" spans="1:3" s="17" customFormat="1" x14ac:dyDescent="0.25">
      <c r="A552" s="19"/>
      <c r="C552" s="18"/>
    </row>
    <row r="553" spans="1:3" s="17" customFormat="1" x14ac:dyDescent="0.25">
      <c r="A553" s="19"/>
      <c r="C553" s="18"/>
    </row>
    <row r="554" spans="1:3" s="17" customFormat="1" x14ac:dyDescent="0.25">
      <c r="A554" s="19"/>
      <c r="C554" s="18"/>
    </row>
    <row r="555" spans="1:3" s="17" customFormat="1" x14ac:dyDescent="0.25">
      <c r="A555" s="19"/>
      <c r="C555" s="18"/>
    </row>
    <row r="556" spans="1:3" s="17" customFormat="1" x14ac:dyDescent="0.25">
      <c r="A556" s="19"/>
      <c r="C556" s="18"/>
    </row>
    <row r="557" spans="1:3" s="17" customFormat="1" x14ac:dyDescent="0.25">
      <c r="A557" s="19"/>
      <c r="C557" s="18"/>
    </row>
    <row r="558" spans="1:3" s="17" customFormat="1" x14ac:dyDescent="0.25">
      <c r="A558" s="19"/>
      <c r="C558" s="18"/>
    </row>
    <row r="559" spans="1:3" s="17" customFormat="1" x14ac:dyDescent="0.25">
      <c r="A559" s="19"/>
      <c r="C559" s="18"/>
    </row>
    <row r="560" spans="1:3" s="17" customFormat="1" x14ac:dyDescent="0.25">
      <c r="A560" s="19"/>
      <c r="C560" s="18"/>
    </row>
    <row r="561" spans="1:3" s="17" customFormat="1" x14ac:dyDescent="0.25">
      <c r="A561" s="19"/>
      <c r="C561" s="18"/>
    </row>
    <row r="562" spans="1:3" s="17" customFormat="1" x14ac:dyDescent="0.25">
      <c r="A562" s="19"/>
      <c r="C562" s="18"/>
    </row>
    <row r="563" spans="1:3" s="17" customFormat="1" x14ac:dyDescent="0.25">
      <c r="A563" s="19"/>
      <c r="C563" s="18"/>
    </row>
    <row r="564" spans="1:3" s="17" customFormat="1" x14ac:dyDescent="0.25">
      <c r="A564" s="19"/>
      <c r="C564" s="18"/>
    </row>
    <row r="565" spans="1:3" s="17" customFormat="1" x14ac:dyDescent="0.25">
      <c r="A565" s="19"/>
      <c r="C565" s="18"/>
    </row>
    <row r="566" spans="1:3" s="17" customFormat="1" x14ac:dyDescent="0.25">
      <c r="A566" s="19"/>
      <c r="C566" s="18"/>
    </row>
    <row r="567" spans="1:3" s="17" customFormat="1" x14ac:dyDescent="0.25">
      <c r="A567" s="19"/>
      <c r="C567" s="18"/>
    </row>
    <row r="568" spans="1:3" s="17" customFormat="1" x14ac:dyDescent="0.25">
      <c r="A568" s="19"/>
      <c r="C568" s="18"/>
    </row>
    <row r="569" spans="1:3" s="17" customFormat="1" x14ac:dyDescent="0.25">
      <c r="A569" s="19"/>
      <c r="C569" s="18"/>
    </row>
    <row r="570" spans="1:3" s="17" customFormat="1" x14ac:dyDescent="0.25">
      <c r="A570" s="19"/>
      <c r="C570" s="18"/>
    </row>
    <row r="571" spans="1:3" s="17" customFormat="1" x14ac:dyDescent="0.25">
      <c r="A571" s="19"/>
      <c r="C571" s="18"/>
    </row>
    <row r="572" spans="1:3" s="17" customFormat="1" x14ac:dyDescent="0.25">
      <c r="A572" s="19"/>
      <c r="C572" s="18"/>
    </row>
    <row r="573" spans="1:3" s="17" customFormat="1" x14ac:dyDescent="0.25">
      <c r="A573" s="19"/>
      <c r="C573" s="18"/>
    </row>
    <row r="574" spans="1:3" s="17" customFormat="1" x14ac:dyDescent="0.25">
      <c r="A574" s="19"/>
      <c r="C574" s="18"/>
    </row>
    <row r="575" spans="1:3" s="17" customFormat="1" x14ac:dyDescent="0.25">
      <c r="A575" s="19"/>
      <c r="C575" s="18"/>
    </row>
    <row r="576" spans="1:3" s="17" customFormat="1" x14ac:dyDescent="0.25">
      <c r="A576" s="19"/>
      <c r="C576" s="18"/>
    </row>
    <row r="577" spans="1:3" s="17" customFormat="1" x14ac:dyDescent="0.25">
      <c r="A577" s="19"/>
      <c r="C577" s="18"/>
    </row>
    <row r="578" spans="1:3" s="17" customFormat="1" x14ac:dyDescent="0.25">
      <c r="A578" s="19"/>
      <c r="C578" s="18"/>
    </row>
    <row r="579" spans="1:3" s="17" customFormat="1" x14ac:dyDescent="0.25">
      <c r="A579" s="19"/>
      <c r="C579" s="18"/>
    </row>
    <row r="580" spans="1:3" s="17" customFormat="1" x14ac:dyDescent="0.25">
      <c r="A580" s="19"/>
      <c r="C580" s="18"/>
    </row>
    <row r="581" spans="1:3" s="17" customFormat="1" x14ac:dyDescent="0.25">
      <c r="A581" s="19"/>
      <c r="C581" s="18"/>
    </row>
    <row r="582" spans="1:3" s="17" customFormat="1" x14ac:dyDescent="0.25">
      <c r="A582" s="19"/>
      <c r="C582" s="18"/>
    </row>
    <row r="583" spans="1:3" s="17" customFormat="1" x14ac:dyDescent="0.25">
      <c r="A583" s="19"/>
      <c r="C583" s="18"/>
    </row>
    <row r="584" spans="1:3" s="17" customFormat="1" x14ac:dyDescent="0.25">
      <c r="A584" s="19"/>
      <c r="C584" s="18"/>
    </row>
    <row r="585" spans="1:3" s="17" customFormat="1" x14ac:dyDescent="0.25">
      <c r="A585" s="19"/>
      <c r="C585" s="18"/>
    </row>
    <row r="586" spans="1:3" s="17" customFormat="1" x14ac:dyDescent="0.25">
      <c r="A586" s="19"/>
      <c r="C586" s="18"/>
    </row>
    <row r="587" spans="1:3" s="17" customFormat="1" x14ac:dyDescent="0.25">
      <c r="A587" s="19"/>
      <c r="C587" s="18"/>
    </row>
    <row r="588" spans="1:3" s="17" customFormat="1" x14ac:dyDescent="0.25">
      <c r="A588" s="19"/>
      <c r="C588" s="18"/>
    </row>
    <row r="589" spans="1:3" s="17" customFormat="1" x14ac:dyDescent="0.25">
      <c r="A589" s="19"/>
      <c r="C589" s="18"/>
    </row>
    <row r="590" spans="1:3" s="17" customFormat="1" x14ac:dyDescent="0.25">
      <c r="A590" s="19"/>
      <c r="C590" s="18"/>
    </row>
    <row r="591" spans="1:3" s="17" customFormat="1" x14ac:dyDescent="0.25">
      <c r="A591" s="19"/>
      <c r="C591" s="18"/>
    </row>
    <row r="592" spans="1:3" s="17" customFormat="1" x14ac:dyDescent="0.25">
      <c r="A592" s="19"/>
      <c r="C592" s="18"/>
    </row>
    <row r="593" spans="1:3" s="17" customFormat="1" x14ac:dyDescent="0.25">
      <c r="A593" s="19"/>
      <c r="C593" s="18"/>
    </row>
    <row r="594" spans="1:3" s="17" customFormat="1" x14ac:dyDescent="0.25">
      <c r="A594" s="19"/>
      <c r="C594" s="18"/>
    </row>
    <row r="595" spans="1:3" s="17" customFormat="1" x14ac:dyDescent="0.25">
      <c r="A595" s="19"/>
      <c r="C595" s="18"/>
    </row>
    <row r="596" spans="1:3" s="17" customFormat="1" x14ac:dyDescent="0.25">
      <c r="A596" s="19"/>
      <c r="C596" s="18"/>
    </row>
    <row r="597" spans="1:3" s="17" customFormat="1" x14ac:dyDescent="0.25">
      <c r="A597" s="19"/>
      <c r="C597" s="18"/>
    </row>
    <row r="598" spans="1:3" s="17" customFormat="1" x14ac:dyDescent="0.25">
      <c r="A598" s="19"/>
      <c r="C598" s="18"/>
    </row>
    <row r="599" spans="1:3" s="17" customFormat="1" x14ac:dyDescent="0.25">
      <c r="A599" s="19"/>
      <c r="C599" s="18"/>
    </row>
    <row r="600" spans="1:3" s="17" customFormat="1" x14ac:dyDescent="0.25">
      <c r="A600" s="19"/>
      <c r="C600" s="18"/>
    </row>
    <row r="601" spans="1:3" s="17" customFormat="1" x14ac:dyDescent="0.25">
      <c r="A601" s="19"/>
      <c r="C601" s="18"/>
    </row>
    <row r="602" spans="1:3" s="17" customFormat="1" x14ac:dyDescent="0.25">
      <c r="A602" s="19"/>
      <c r="C602" s="18"/>
    </row>
    <row r="603" spans="1:3" s="17" customFormat="1" x14ac:dyDescent="0.25">
      <c r="A603" s="19"/>
      <c r="C603" s="18"/>
    </row>
    <row r="604" spans="1:3" s="17" customFormat="1" x14ac:dyDescent="0.25">
      <c r="A604" s="19"/>
      <c r="C604" s="18"/>
    </row>
    <row r="605" spans="1:3" s="17" customFormat="1" x14ac:dyDescent="0.25">
      <c r="A605" s="19"/>
      <c r="C605" s="18"/>
    </row>
    <row r="606" spans="1:3" s="17" customFormat="1" x14ac:dyDescent="0.25">
      <c r="A606" s="19"/>
      <c r="C606" s="18"/>
    </row>
    <row r="607" spans="1:3" s="17" customFormat="1" x14ac:dyDescent="0.25">
      <c r="A607" s="19"/>
      <c r="C607" s="18"/>
    </row>
    <row r="608" spans="1:3" s="17" customFormat="1" x14ac:dyDescent="0.25">
      <c r="A608" s="19"/>
      <c r="C608" s="18"/>
    </row>
    <row r="609" spans="1:3" s="17" customFormat="1" x14ac:dyDescent="0.25">
      <c r="A609" s="19"/>
      <c r="C609" s="18"/>
    </row>
    <row r="610" spans="1:3" s="17" customFormat="1" x14ac:dyDescent="0.25">
      <c r="A610" s="19"/>
      <c r="C610" s="18"/>
    </row>
    <row r="611" spans="1:3" s="17" customFormat="1" x14ac:dyDescent="0.25">
      <c r="A611" s="19"/>
      <c r="C611" s="18"/>
    </row>
    <row r="612" spans="1:3" s="17" customFormat="1" x14ac:dyDescent="0.25">
      <c r="A612" s="19"/>
      <c r="C612" s="18"/>
    </row>
    <row r="613" spans="1:3" s="17" customFormat="1" x14ac:dyDescent="0.25">
      <c r="A613" s="19"/>
      <c r="C613" s="18"/>
    </row>
    <row r="614" spans="1:3" s="17" customFormat="1" x14ac:dyDescent="0.25">
      <c r="A614" s="19"/>
      <c r="C614" s="18"/>
    </row>
    <row r="615" spans="1:3" s="17" customFormat="1" x14ac:dyDescent="0.25">
      <c r="A615" s="19"/>
      <c r="C615" s="18"/>
    </row>
    <row r="616" spans="1:3" s="17" customFormat="1" x14ac:dyDescent="0.25">
      <c r="A616" s="19"/>
      <c r="C616" s="18"/>
    </row>
    <row r="617" spans="1:3" s="17" customFormat="1" x14ac:dyDescent="0.25">
      <c r="A617" s="19"/>
      <c r="C617" s="18"/>
    </row>
    <row r="618" spans="1:3" s="17" customFormat="1" x14ac:dyDescent="0.25">
      <c r="A618" s="19"/>
      <c r="C618" s="18"/>
    </row>
    <row r="619" spans="1:3" s="17" customFormat="1" x14ac:dyDescent="0.25">
      <c r="A619" s="19"/>
      <c r="C619" s="18"/>
    </row>
    <row r="620" spans="1:3" s="17" customFormat="1" x14ac:dyDescent="0.25">
      <c r="A620" s="19"/>
      <c r="C620" s="18"/>
    </row>
    <row r="621" spans="1:3" s="17" customFormat="1" x14ac:dyDescent="0.25">
      <c r="A621" s="19"/>
      <c r="C621" s="18"/>
    </row>
    <row r="622" spans="1:3" s="17" customFormat="1" x14ac:dyDescent="0.25">
      <c r="A622" s="19"/>
      <c r="C622" s="18"/>
    </row>
    <row r="623" spans="1:3" s="17" customFormat="1" x14ac:dyDescent="0.25">
      <c r="A623" s="19"/>
      <c r="C623" s="18"/>
    </row>
    <row r="624" spans="1:3" s="17" customFormat="1" x14ac:dyDescent="0.25">
      <c r="A624" s="19"/>
      <c r="C624" s="18"/>
    </row>
    <row r="625" spans="1:3" s="17" customFormat="1" x14ac:dyDescent="0.25">
      <c r="A625" s="19"/>
      <c r="C625" s="18"/>
    </row>
    <row r="626" spans="1:3" s="17" customFormat="1" x14ac:dyDescent="0.25">
      <c r="A626" s="19"/>
      <c r="C626" s="18"/>
    </row>
    <row r="627" spans="1:3" s="17" customFormat="1" x14ac:dyDescent="0.25">
      <c r="A627" s="19"/>
      <c r="C627" s="18"/>
    </row>
    <row r="628" spans="1:3" s="17" customFormat="1" x14ac:dyDescent="0.25">
      <c r="A628" s="19"/>
      <c r="C628" s="18"/>
    </row>
    <row r="629" spans="1:3" s="17" customFormat="1" x14ac:dyDescent="0.25">
      <c r="A629" s="19"/>
      <c r="C629" s="18"/>
    </row>
    <row r="630" spans="1:3" s="17" customFormat="1" x14ac:dyDescent="0.25">
      <c r="A630" s="19"/>
      <c r="C630" s="18"/>
    </row>
    <row r="631" spans="1:3" s="17" customFormat="1" x14ac:dyDescent="0.25">
      <c r="A631" s="19"/>
      <c r="C631" s="18"/>
    </row>
    <row r="632" spans="1:3" s="17" customFormat="1" x14ac:dyDescent="0.25">
      <c r="A632" s="19"/>
      <c r="C632" s="18"/>
    </row>
    <row r="633" spans="1:3" s="17" customFormat="1" x14ac:dyDescent="0.25">
      <c r="A633" s="19"/>
      <c r="C633" s="18"/>
    </row>
    <row r="634" spans="1:3" s="17" customFormat="1" x14ac:dyDescent="0.25">
      <c r="A634" s="19"/>
      <c r="C634" s="18"/>
    </row>
    <row r="635" spans="1:3" s="17" customFormat="1" x14ac:dyDescent="0.25">
      <c r="A635" s="19"/>
      <c r="C635" s="18"/>
    </row>
    <row r="636" spans="1:3" s="17" customFormat="1" x14ac:dyDescent="0.25">
      <c r="A636" s="19"/>
      <c r="C636" s="18"/>
    </row>
    <row r="637" spans="1:3" s="17" customFormat="1" x14ac:dyDescent="0.25">
      <c r="A637" s="19"/>
      <c r="C637" s="18"/>
    </row>
    <row r="638" spans="1:3" s="17" customFormat="1" x14ac:dyDescent="0.25">
      <c r="A638" s="19"/>
      <c r="C638" s="18"/>
    </row>
    <row r="639" spans="1:3" s="17" customFormat="1" x14ac:dyDescent="0.25">
      <c r="A639" s="19"/>
      <c r="C639" s="18"/>
    </row>
    <row r="640" spans="1:3" s="17" customFormat="1" x14ac:dyDescent="0.25">
      <c r="A640" s="19"/>
      <c r="C640" s="18"/>
    </row>
    <row r="641" spans="1:3" s="17" customFormat="1" x14ac:dyDescent="0.25">
      <c r="A641" s="19"/>
      <c r="C641" s="18"/>
    </row>
    <row r="642" spans="1:3" s="17" customFormat="1" x14ac:dyDescent="0.25">
      <c r="A642" s="19"/>
      <c r="C642" s="18"/>
    </row>
    <row r="643" spans="1:3" s="17" customFormat="1" x14ac:dyDescent="0.25">
      <c r="A643" s="19"/>
      <c r="C643" s="18"/>
    </row>
    <row r="644" spans="1:3" s="17" customFormat="1" x14ac:dyDescent="0.25">
      <c r="A644" s="19"/>
      <c r="C644" s="18"/>
    </row>
    <row r="645" spans="1:3" s="17" customFormat="1" x14ac:dyDescent="0.25">
      <c r="A645" s="19"/>
      <c r="C645" s="18"/>
    </row>
    <row r="646" spans="1:3" s="17" customFormat="1" x14ac:dyDescent="0.25">
      <c r="A646" s="19"/>
      <c r="C646" s="18"/>
    </row>
    <row r="647" spans="1:3" s="17" customFormat="1" x14ac:dyDescent="0.25">
      <c r="A647" s="19"/>
      <c r="C647" s="18"/>
    </row>
    <row r="648" spans="1:3" s="17" customFormat="1" x14ac:dyDescent="0.25">
      <c r="A648" s="19"/>
      <c r="C648" s="18"/>
    </row>
    <row r="649" spans="1:3" s="17" customFormat="1" x14ac:dyDescent="0.25">
      <c r="A649" s="19"/>
      <c r="C649" s="18"/>
    </row>
    <row r="650" spans="1:3" s="17" customFormat="1" x14ac:dyDescent="0.25">
      <c r="A650" s="19"/>
      <c r="C650" s="18"/>
    </row>
    <row r="651" spans="1:3" s="17" customFormat="1" x14ac:dyDescent="0.25">
      <c r="A651" s="19"/>
      <c r="C651" s="18"/>
    </row>
    <row r="652" spans="1:3" s="17" customFormat="1" x14ac:dyDescent="0.25">
      <c r="A652" s="19"/>
      <c r="C652" s="18"/>
    </row>
    <row r="653" spans="1:3" s="17" customFormat="1" x14ac:dyDescent="0.25">
      <c r="A653" s="19"/>
      <c r="C653" s="18"/>
    </row>
    <row r="654" spans="1:3" s="17" customFormat="1" x14ac:dyDescent="0.25">
      <c r="A654" s="19"/>
      <c r="C654" s="18"/>
    </row>
    <row r="655" spans="1:3" s="17" customFormat="1" x14ac:dyDescent="0.25">
      <c r="A655" s="19"/>
      <c r="C655" s="18"/>
    </row>
    <row r="656" spans="1:3" s="17" customFormat="1" x14ac:dyDescent="0.25">
      <c r="A656" s="19"/>
      <c r="C656" s="18"/>
    </row>
    <row r="657" spans="1:3" s="17" customFormat="1" x14ac:dyDescent="0.25">
      <c r="A657" s="19"/>
      <c r="C657" s="18"/>
    </row>
    <row r="658" spans="1:3" s="17" customFormat="1" x14ac:dyDescent="0.25">
      <c r="A658" s="19"/>
      <c r="C658" s="18"/>
    </row>
    <row r="659" spans="1:3" s="17" customFormat="1" x14ac:dyDescent="0.25">
      <c r="A659" s="19"/>
      <c r="C659" s="18"/>
    </row>
    <row r="660" spans="1:3" s="17" customFormat="1" x14ac:dyDescent="0.25">
      <c r="A660" s="19"/>
      <c r="C660" s="18"/>
    </row>
    <row r="661" spans="1:3" s="17" customFormat="1" x14ac:dyDescent="0.25">
      <c r="A661" s="19"/>
      <c r="C661" s="18"/>
    </row>
    <row r="662" spans="1:3" s="17" customFormat="1" x14ac:dyDescent="0.25">
      <c r="A662" s="19"/>
      <c r="C662" s="18"/>
    </row>
    <row r="663" spans="1:3" s="17" customFormat="1" x14ac:dyDescent="0.25">
      <c r="A663" s="19"/>
      <c r="C663" s="18"/>
    </row>
    <row r="664" spans="1:3" s="17" customFormat="1" x14ac:dyDescent="0.25">
      <c r="A664" s="19"/>
      <c r="C664" s="18"/>
    </row>
    <row r="665" spans="1:3" s="17" customFormat="1" x14ac:dyDescent="0.25">
      <c r="A665" s="19"/>
      <c r="C665" s="18"/>
    </row>
    <row r="666" spans="1:3" s="17" customFormat="1" x14ac:dyDescent="0.25">
      <c r="A666" s="19"/>
      <c r="C666" s="18"/>
    </row>
    <row r="667" spans="1:3" s="17" customFormat="1" x14ac:dyDescent="0.25">
      <c r="A667" s="19"/>
      <c r="C667" s="18"/>
    </row>
    <row r="668" spans="1:3" s="17" customFormat="1" x14ac:dyDescent="0.25">
      <c r="A668" s="19"/>
      <c r="C668" s="18"/>
    </row>
    <row r="669" spans="1:3" s="17" customFormat="1" x14ac:dyDescent="0.25">
      <c r="A669" s="19"/>
      <c r="C669" s="18"/>
    </row>
    <row r="670" spans="1:3" s="17" customFormat="1" x14ac:dyDescent="0.25">
      <c r="A670" s="19"/>
      <c r="C670" s="18"/>
    </row>
    <row r="671" spans="1:3" s="17" customFormat="1" x14ac:dyDescent="0.25">
      <c r="A671" s="19"/>
      <c r="C671" s="18"/>
    </row>
    <row r="672" spans="1:3" s="17" customFormat="1" x14ac:dyDescent="0.25">
      <c r="A672" s="19"/>
      <c r="C672" s="18"/>
    </row>
    <row r="673" spans="1:3" s="17" customFormat="1" x14ac:dyDescent="0.25">
      <c r="A673" s="19"/>
      <c r="C673" s="18"/>
    </row>
    <row r="674" spans="1:3" s="17" customFormat="1" x14ac:dyDescent="0.25">
      <c r="A674" s="19"/>
      <c r="C674" s="18"/>
    </row>
    <row r="675" spans="1:3" s="17" customFormat="1" x14ac:dyDescent="0.25">
      <c r="A675" s="19"/>
      <c r="C675" s="18"/>
    </row>
    <row r="676" spans="1:3" s="17" customFormat="1" x14ac:dyDescent="0.25">
      <c r="A676" s="19"/>
      <c r="C676" s="18"/>
    </row>
    <row r="677" spans="1:3" s="17" customFormat="1" x14ac:dyDescent="0.25">
      <c r="A677" s="19"/>
      <c r="C677" s="18"/>
    </row>
    <row r="678" spans="1:3" s="17" customFormat="1" x14ac:dyDescent="0.25">
      <c r="A678" s="19"/>
      <c r="C678" s="18"/>
    </row>
    <row r="679" spans="1:3" s="17" customFormat="1" x14ac:dyDescent="0.25">
      <c r="A679" s="19"/>
      <c r="C679" s="18"/>
    </row>
    <row r="680" spans="1:3" s="17" customFormat="1" x14ac:dyDescent="0.25">
      <c r="A680" s="19"/>
      <c r="C680" s="18"/>
    </row>
    <row r="681" spans="1:3" s="17" customFormat="1" x14ac:dyDescent="0.25">
      <c r="A681" s="19"/>
      <c r="C681" s="18"/>
    </row>
    <row r="682" spans="1:3" s="17" customFormat="1" x14ac:dyDescent="0.25">
      <c r="A682" s="19"/>
      <c r="C682" s="18"/>
    </row>
    <row r="683" spans="1:3" s="17" customFormat="1" x14ac:dyDescent="0.25">
      <c r="A683" s="19"/>
      <c r="C683" s="18"/>
    </row>
    <row r="684" spans="1:3" s="17" customFormat="1" x14ac:dyDescent="0.25">
      <c r="A684" s="19"/>
      <c r="C684" s="18"/>
    </row>
    <row r="685" spans="1:3" s="17" customFormat="1" x14ac:dyDescent="0.25">
      <c r="A685" s="19"/>
      <c r="C685" s="18"/>
    </row>
    <row r="686" spans="1:3" s="17" customFormat="1" x14ac:dyDescent="0.25">
      <c r="A686" s="19"/>
      <c r="C686" s="18"/>
    </row>
    <row r="687" spans="1:3" s="17" customFormat="1" x14ac:dyDescent="0.25">
      <c r="A687" s="19"/>
      <c r="C687" s="18"/>
    </row>
    <row r="688" spans="1:3" s="17" customFormat="1" x14ac:dyDescent="0.25">
      <c r="A688" s="19"/>
      <c r="C688" s="18"/>
    </row>
    <row r="689" spans="1:3" s="17" customFormat="1" x14ac:dyDescent="0.25">
      <c r="A689" s="19"/>
      <c r="C689" s="18"/>
    </row>
    <row r="690" spans="1:3" s="17" customFormat="1" x14ac:dyDescent="0.25">
      <c r="A690" s="19"/>
      <c r="C690" s="18"/>
    </row>
    <row r="691" spans="1:3" s="17" customFormat="1" x14ac:dyDescent="0.25">
      <c r="A691" s="19"/>
      <c r="C691" s="18"/>
    </row>
    <row r="692" spans="1:3" s="17" customFormat="1" x14ac:dyDescent="0.25">
      <c r="A692" s="19"/>
      <c r="C692" s="18"/>
    </row>
    <row r="693" spans="1:3" s="17" customFormat="1" x14ac:dyDescent="0.25">
      <c r="A693" s="19"/>
      <c r="C693" s="18"/>
    </row>
    <row r="694" spans="1:3" s="17" customFormat="1" x14ac:dyDescent="0.25">
      <c r="A694" s="19"/>
      <c r="C694" s="18"/>
    </row>
    <row r="695" spans="1:3" s="17" customFormat="1" x14ac:dyDescent="0.25">
      <c r="A695" s="19"/>
      <c r="C695" s="18"/>
    </row>
    <row r="696" spans="1:3" s="17" customFormat="1" x14ac:dyDescent="0.25">
      <c r="A696" s="19"/>
      <c r="C696" s="18"/>
    </row>
    <row r="697" spans="1:3" s="17" customFormat="1" x14ac:dyDescent="0.25">
      <c r="A697" s="19"/>
      <c r="C697" s="18"/>
    </row>
    <row r="698" spans="1:3" s="17" customFormat="1" x14ac:dyDescent="0.25">
      <c r="A698" s="19"/>
      <c r="C698" s="18"/>
    </row>
    <row r="699" spans="1:3" s="17" customFormat="1" x14ac:dyDescent="0.25">
      <c r="A699" s="19"/>
      <c r="C699" s="18"/>
    </row>
    <row r="700" spans="1:3" s="17" customFormat="1" x14ac:dyDescent="0.25">
      <c r="A700" s="19"/>
      <c r="C700" s="18"/>
    </row>
    <row r="701" spans="1:3" s="17" customFormat="1" x14ac:dyDescent="0.25">
      <c r="A701" s="19"/>
      <c r="C701" s="18"/>
    </row>
    <row r="702" spans="1:3" s="17" customFormat="1" x14ac:dyDescent="0.25">
      <c r="A702" s="19"/>
      <c r="C702" s="18"/>
    </row>
    <row r="703" spans="1:3" s="17" customFormat="1" x14ac:dyDescent="0.25">
      <c r="A703" s="19"/>
      <c r="C703" s="18"/>
    </row>
    <row r="704" spans="1:3" s="17" customFormat="1" x14ac:dyDescent="0.25">
      <c r="A704" s="19"/>
      <c r="C704" s="18"/>
    </row>
    <row r="705" spans="1:3" s="17" customFormat="1" x14ac:dyDescent="0.25">
      <c r="A705" s="19"/>
      <c r="C705" s="18"/>
    </row>
    <row r="706" spans="1:3" s="17" customFormat="1" x14ac:dyDescent="0.25">
      <c r="A706" s="19"/>
      <c r="C706" s="18"/>
    </row>
    <row r="707" spans="1:3" s="17" customFormat="1" x14ac:dyDescent="0.25">
      <c r="A707" s="19"/>
      <c r="C707" s="18"/>
    </row>
    <row r="708" spans="1:3" s="17" customFormat="1" x14ac:dyDescent="0.25">
      <c r="A708" s="19"/>
      <c r="C708" s="18"/>
    </row>
    <row r="709" spans="1:3" s="17" customFormat="1" x14ac:dyDescent="0.25">
      <c r="A709" s="19"/>
      <c r="C709" s="18"/>
    </row>
    <row r="710" spans="1:3" s="17" customFormat="1" x14ac:dyDescent="0.25">
      <c r="A710" s="19"/>
      <c r="C710" s="18"/>
    </row>
    <row r="711" spans="1:3" s="17" customFormat="1" x14ac:dyDescent="0.25">
      <c r="A711" s="19"/>
      <c r="C711" s="18"/>
    </row>
    <row r="712" spans="1:3" s="17" customFormat="1" x14ac:dyDescent="0.25">
      <c r="A712" s="19"/>
      <c r="C712" s="18"/>
    </row>
    <row r="713" spans="1:3" s="17" customFormat="1" x14ac:dyDescent="0.25">
      <c r="A713" s="19"/>
      <c r="C713" s="18"/>
    </row>
    <row r="714" spans="1:3" s="17" customFormat="1" x14ac:dyDescent="0.25">
      <c r="A714" s="19"/>
      <c r="C714" s="18"/>
    </row>
    <row r="715" spans="1:3" s="17" customFormat="1" x14ac:dyDescent="0.25">
      <c r="A715" s="19"/>
      <c r="C715" s="18"/>
    </row>
    <row r="716" spans="1:3" s="17" customFormat="1" x14ac:dyDescent="0.25">
      <c r="A716" s="19"/>
      <c r="C716" s="18"/>
    </row>
    <row r="717" spans="1:3" s="17" customFormat="1" x14ac:dyDescent="0.25">
      <c r="A717" s="19"/>
      <c r="C717" s="18"/>
    </row>
    <row r="718" spans="1:3" s="17" customFormat="1" x14ac:dyDescent="0.25">
      <c r="A718" s="19"/>
      <c r="C718" s="18"/>
    </row>
    <row r="719" spans="1:3" s="17" customFormat="1" x14ac:dyDescent="0.25">
      <c r="A719" s="19"/>
      <c r="C719" s="18"/>
    </row>
    <row r="720" spans="1:3" s="17" customFormat="1" x14ac:dyDescent="0.25">
      <c r="A720" s="19"/>
      <c r="C720" s="18"/>
    </row>
    <row r="721" spans="1:3" s="17" customFormat="1" x14ac:dyDescent="0.25">
      <c r="A721" s="19"/>
      <c r="C721" s="18"/>
    </row>
    <row r="722" spans="1:3" s="17" customFormat="1" x14ac:dyDescent="0.25">
      <c r="A722" s="19"/>
      <c r="C722" s="18"/>
    </row>
    <row r="723" spans="1:3" s="17" customFormat="1" x14ac:dyDescent="0.25">
      <c r="A723" s="19"/>
      <c r="C723" s="18"/>
    </row>
    <row r="724" spans="1:3" s="17" customFormat="1" x14ac:dyDescent="0.25">
      <c r="A724" s="19"/>
      <c r="C724" s="18"/>
    </row>
    <row r="725" spans="1:3" s="17" customFormat="1" x14ac:dyDescent="0.25">
      <c r="A725" s="19"/>
      <c r="C725" s="18"/>
    </row>
    <row r="726" spans="1:3" s="17" customFormat="1" x14ac:dyDescent="0.25">
      <c r="A726" s="19"/>
      <c r="C726" s="18"/>
    </row>
    <row r="727" spans="1:3" s="17" customFormat="1" x14ac:dyDescent="0.25">
      <c r="A727" s="19"/>
      <c r="C727" s="18"/>
    </row>
    <row r="728" spans="1:3" s="17" customFormat="1" x14ac:dyDescent="0.25">
      <c r="A728" s="19"/>
      <c r="C728" s="18"/>
    </row>
    <row r="729" spans="1:3" s="17" customFormat="1" x14ac:dyDescent="0.25">
      <c r="A729" s="19"/>
      <c r="C729" s="18"/>
    </row>
    <row r="730" spans="1:3" s="17" customFormat="1" x14ac:dyDescent="0.25">
      <c r="A730" s="19"/>
      <c r="C730" s="18"/>
    </row>
    <row r="731" spans="1:3" s="17" customFormat="1" x14ac:dyDescent="0.25">
      <c r="A731" s="19"/>
      <c r="C731" s="18"/>
    </row>
    <row r="732" spans="1:3" s="17" customFormat="1" x14ac:dyDescent="0.25">
      <c r="A732" s="19"/>
      <c r="C732" s="18"/>
    </row>
    <row r="733" spans="1:3" s="17" customFormat="1" x14ac:dyDescent="0.25">
      <c r="A733" s="19"/>
      <c r="C733" s="18"/>
    </row>
    <row r="734" spans="1:3" s="17" customFormat="1" x14ac:dyDescent="0.25">
      <c r="A734" s="19"/>
      <c r="C734" s="18"/>
    </row>
    <row r="735" spans="1:3" s="17" customFormat="1" x14ac:dyDescent="0.25">
      <c r="A735" s="19"/>
      <c r="C735" s="18"/>
    </row>
    <row r="736" spans="1:3" s="17" customFormat="1" x14ac:dyDescent="0.25">
      <c r="A736" s="19"/>
      <c r="C736" s="18"/>
    </row>
    <row r="737" spans="1:3" s="17" customFormat="1" x14ac:dyDescent="0.25">
      <c r="A737" s="19"/>
      <c r="C737" s="18"/>
    </row>
    <row r="738" spans="1:3" s="17" customFormat="1" x14ac:dyDescent="0.25">
      <c r="A738" s="19"/>
      <c r="C738" s="18"/>
    </row>
    <row r="739" spans="1:3" s="17" customFormat="1" x14ac:dyDescent="0.25">
      <c r="A739" s="19"/>
      <c r="C739" s="18"/>
    </row>
    <row r="740" spans="1:3" s="17" customFormat="1" x14ac:dyDescent="0.25">
      <c r="A740" s="19"/>
      <c r="C740" s="18"/>
    </row>
    <row r="741" spans="1:3" s="17" customFormat="1" x14ac:dyDescent="0.25">
      <c r="A741" s="19"/>
      <c r="C741" s="18"/>
    </row>
    <row r="742" spans="1:3" s="17" customFormat="1" x14ac:dyDescent="0.25">
      <c r="A742" s="19"/>
      <c r="C742" s="18"/>
    </row>
    <row r="743" spans="1:3" s="17" customFormat="1" x14ac:dyDescent="0.25">
      <c r="A743" s="19"/>
      <c r="C743" s="18"/>
    </row>
    <row r="744" spans="1:3" s="17" customFormat="1" x14ac:dyDescent="0.25">
      <c r="A744" s="19"/>
      <c r="C744" s="18"/>
    </row>
    <row r="745" spans="1:3" s="17" customFormat="1" x14ac:dyDescent="0.25">
      <c r="A745" s="19"/>
      <c r="C745" s="18"/>
    </row>
    <row r="746" spans="1:3" s="17" customFormat="1" x14ac:dyDescent="0.25">
      <c r="A746" s="19"/>
      <c r="C746" s="18"/>
    </row>
    <row r="747" spans="1:3" s="17" customFormat="1" x14ac:dyDescent="0.25">
      <c r="A747" s="19"/>
      <c r="C747" s="18"/>
    </row>
    <row r="748" spans="1:3" s="17" customFormat="1" x14ac:dyDescent="0.25">
      <c r="A748" s="19"/>
      <c r="C748" s="18"/>
    </row>
    <row r="749" spans="1:3" s="17" customFormat="1" x14ac:dyDescent="0.25">
      <c r="A749" s="19"/>
      <c r="C749" s="18"/>
    </row>
    <row r="750" spans="1:3" s="17" customFormat="1" x14ac:dyDescent="0.25">
      <c r="A750" s="19"/>
      <c r="C750" s="18"/>
    </row>
    <row r="751" spans="1:3" s="17" customFormat="1" x14ac:dyDescent="0.25">
      <c r="A751" s="19"/>
      <c r="C751" s="18"/>
    </row>
    <row r="752" spans="1:3" s="17" customFormat="1" x14ac:dyDescent="0.25">
      <c r="A752" s="19"/>
      <c r="C752" s="18"/>
    </row>
    <row r="753" spans="1:3" s="17" customFormat="1" x14ac:dyDescent="0.25">
      <c r="A753" s="19"/>
      <c r="C753" s="18"/>
    </row>
    <row r="754" spans="1:3" s="17" customFormat="1" x14ac:dyDescent="0.25">
      <c r="A754" s="19"/>
      <c r="C754" s="18"/>
    </row>
    <row r="755" spans="1:3" s="17" customFormat="1" x14ac:dyDescent="0.25">
      <c r="A755" s="19"/>
      <c r="C755" s="18"/>
    </row>
    <row r="756" spans="1:3" s="17" customFormat="1" x14ac:dyDescent="0.25">
      <c r="A756" s="19"/>
      <c r="C756" s="18"/>
    </row>
    <row r="757" spans="1:3" s="17" customFormat="1" x14ac:dyDescent="0.25">
      <c r="A757" s="19"/>
      <c r="C757" s="18"/>
    </row>
    <row r="758" spans="1:3" s="17" customFormat="1" x14ac:dyDescent="0.25">
      <c r="A758" s="19"/>
      <c r="C758" s="18"/>
    </row>
    <row r="759" spans="1:3" s="17" customFormat="1" x14ac:dyDescent="0.25">
      <c r="A759" s="19"/>
      <c r="C759" s="18"/>
    </row>
    <row r="760" spans="1:3" s="17" customFormat="1" x14ac:dyDescent="0.25">
      <c r="A760" s="19"/>
      <c r="C760" s="18"/>
    </row>
    <row r="761" spans="1:3" s="17" customFormat="1" x14ac:dyDescent="0.25">
      <c r="A761" s="19"/>
      <c r="C761" s="18"/>
    </row>
    <row r="762" spans="1:3" s="17" customFormat="1" x14ac:dyDescent="0.25">
      <c r="A762" s="19"/>
      <c r="C762" s="18"/>
    </row>
    <row r="763" spans="1:3" s="17" customFormat="1" x14ac:dyDescent="0.25">
      <c r="A763" s="19"/>
      <c r="C763" s="18"/>
    </row>
    <row r="764" spans="1:3" s="17" customFormat="1" x14ac:dyDescent="0.25">
      <c r="A764" s="19"/>
      <c r="C764" s="18"/>
    </row>
    <row r="765" spans="1:3" s="17" customFormat="1" x14ac:dyDescent="0.25">
      <c r="A765" s="19"/>
      <c r="C765" s="18"/>
    </row>
    <row r="766" spans="1:3" s="17" customFormat="1" x14ac:dyDescent="0.25">
      <c r="A766" s="19"/>
      <c r="C766" s="18"/>
    </row>
    <row r="767" spans="1:3" s="17" customFormat="1" x14ac:dyDescent="0.25">
      <c r="A767" s="19"/>
      <c r="C767" s="18"/>
    </row>
    <row r="768" spans="1:3" s="17" customFormat="1" x14ac:dyDescent="0.25">
      <c r="A768" s="19"/>
      <c r="C768" s="18"/>
    </row>
    <row r="769" spans="1:3" s="17" customFormat="1" x14ac:dyDescent="0.25">
      <c r="A769" s="19"/>
      <c r="C769" s="18"/>
    </row>
    <row r="770" spans="1:3" s="17" customFormat="1" x14ac:dyDescent="0.25">
      <c r="A770" s="19"/>
      <c r="C770" s="18"/>
    </row>
    <row r="771" spans="1:3" s="17" customFormat="1" x14ac:dyDescent="0.25">
      <c r="A771" s="19"/>
      <c r="C771" s="18"/>
    </row>
    <row r="772" spans="1:3" s="17" customFormat="1" x14ac:dyDescent="0.25">
      <c r="A772" s="19"/>
      <c r="C772" s="18"/>
    </row>
    <row r="773" spans="1:3" s="17" customFormat="1" x14ac:dyDescent="0.25">
      <c r="A773" s="19"/>
      <c r="C773" s="18"/>
    </row>
    <row r="774" spans="1:3" s="17" customFormat="1" x14ac:dyDescent="0.25">
      <c r="A774" s="19"/>
      <c r="C774" s="18"/>
    </row>
    <row r="775" spans="1:3" s="17" customFormat="1" x14ac:dyDescent="0.25">
      <c r="A775" s="19"/>
      <c r="C775" s="18"/>
    </row>
    <row r="776" spans="1:3" s="17" customFormat="1" x14ac:dyDescent="0.25">
      <c r="A776" s="19"/>
      <c r="C776" s="18"/>
    </row>
    <row r="777" spans="1:3" s="17" customFormat="1" x14ac:dyDescent="0.25">
      <c r="A777" s="19"/>
      <c r="C777" s="18"/>
    </row>
    <row r="778" spans="1:3" s="17" customFormat="1" x14ac:dyDescent="0.25">
      <c r="A778" s="19"/>
      <c r="C778" s="18"/>
    </row>
    <row r="779" spans="1:3" s="17" customFormat="1" x14ac:dyDescent="0.25">
      <c r="A779" s="19"/>
      <c r="C779" s="18"/>
    </row>
    <row r="780" spans="1:3" s="17" customFormat="1" x14ac:dyDescent="0.25">
      <c r="A780" s="19"/>
      <c r="C780" s="18"/>
    </row>
    <row r="781" spans="1:3" s="17" customFormat="1" x14ac:dyDescent="0.25">
      <c r="A781" s="19"/>
      <c r="C781" s="18"/>
    </row>
    <row r="782" spans="1:3" s="17" customFormat="1" x14ac:dyDescent="0.25">
      <c r="A782" s="19"/>
      <c r="C782" s="18"/>
    </row>
    <row r="783" spans="1:3" s="17" customFormat="1" x14ac:dyDescent="0.25">
      <c r="A783" s="19"/>
      <c r="C783" s="18"/>
    </row>
    <row r="784" spans="1:3" s="17" customFormat="1" x14ac:dyDescent="0.25">
      <c r="A784" s="19"/>
      <c r="C784" s="18"/>
    </row>
    <row r="785" spans="1:3" s="17" customFormat="1" x14ac:dyDescent="0.25">
      <c r="A785" s="19"/>
      <c r="C785" s="18"/>
    </row>
    <row r="786" spans="1:3" s="17" customFormat="1" x14ac:dyDescent="0.25">
      <c r="A786" s="19"/>
      <c r="C786" s="18"/>
    </row>
    <row r="787" spans="1:3" s="17" customFormat="1" x14ac:dyDescent="0.25">
      <c r="A787" s="19"/>
      <c r="C787" s="18"/>
    </row>
    <row r="788" spans="1:3" s="17" customFormat="1" x14ac:dyDescent="0.25">
      <c r="A788" s="19"/>
      <c r="C788" s="18"/>
    </row>
    <row r="789" spans="1:3" s="17" customFormat="1" x14ac:dyDescent="0.25">
      <c r="A789" s="19"/>
      <c r="C789" s="18"/>
    </row>
    <row r="790" spans="1:3" s="17" customFormat="1" x14ac:dyDescent="0.25">
      <c r="A790" s="19"/>
      <c r="C790" s="18"/>
    </row>
    <row r="791" spans="1:3" s="17" customFormat="1" x14ac:dyDescent="0.25">
      <c r="A791" s="19"/>
      <c r="C791" s="18"/>
    </row>
    <row r="792" spans="1:3" s="17" customFormat="1" x14ac:dyDescent="0.25">
      <c r="A792" s="19"/>
      <c r="C792" s="18"/>
    </row>
    <row r="793" spans="1:3" s="17" customFormat="1" x14ac:dyDescent="0.25">
      <c r="A793" s="19"/>
      <c r="C793" s="18"/>
    </row>
    <row r="794" spans="1:3" s="17" customFormat="1" x14ac:dyDescent="0.25">
      <c r="A794" s="19"/>
      <c r="C794" s="18"/>
    </row>
    <row r="795" spans="1:3" s="17" customFormat="1" x14ac:dyDescent="0.25">
      <c r="A795" s="19"/>
      <c r="C795" s="18"/>
    </row>
    <row r="796" spans="1:3" s="17" customFormat="1" x14ac:dyDescent="0.25">
      <c r="A796" s="19"/>
      <c r="C796" s="18"/>
    </row>
    <row r="797" spans="1:3" s="17" customFormat="1" x14ac:dyDescent="0.25">
      <c r="A797" s="19"/>
      <c r="C797" s="18"/>
    </row>
    <row r="798" spans="1:3" s="17" customFormat="1" x14ac:dyDescent="0.25">
      <c r="A798" s="19"/>
      <c r="C798" s="18"/>
    </row>
    <row r="799" spans="1:3" s="17" customFormat="1" x14ac:dyDescent="0.25">
      <c r="A799" s="19"/>
      <c r="C799" s="18"/>
    </row>
    <row r="800" spans="1:3" s="17" customFormat="1" x14ac:dyDescent="0.25">
      <c r="A800" s="19"/>
      <c r="C800" s="18"/>
    </row>
    <row r="801" spans="1:3" s="17" customFormat="1" x14ac:dyDescent="0.25">
      <c r="A801" s="19"/>
      <c r="C801" s="18"/>
    </row>
    <row r="802" spans="1:3" s="17" customFormat="1" x14ac:dyDescent="0.25">
      <c r="A802" s="19"/>
      <c r="C802" s="18"/>
    </row>
    <row r="803" spans="1:3" s="17" customFormat="1" x14ac:dyDescent="0.25">
      <c r="A803" s="19"/>
      <c r="C803" s="18"/>
    </row>
    <row r="804" spans="1:3" s="17" customFormat="1" x14ac:dyDescent="0.25">
      <c r="A804" s="19"/>
      <c r="C804" s="18"/>
    </row>
    <row r="805" spans="1:3" s="17" customFormat="1" x14ac:dyDescent="0.25">
      <c r="A805" s="19"/>
      <c r="C805" s="18"/>
    </row>
    <row r="806" spans="1:3" s="17" customFormat="1" x14ac:dyDescent="0.25">
      <c r="A806" s="19"/>
      <c r="C806" s="18"/>
    </row>
    <row r="807" spans="1:3" s="17" customFormat="1" x14ac:dyDescent="0.25">
      <c r="A807" s="19"/>
      <c r="C807" s="18"/>
    </row>
    <row r="808" spans="1:3" s="17" customFormat="1" x14ac:dyDescent="0.25">
      <c r="A808" s="19"/>
      <c r="C808" s="18"/>
    </row>
    <row r="809" spans="1:3" s="17" customFormat="1" x14ac:dyDescent="0.25">
      <c r="A809" s="19"/>
      <c r="C809" s="18"/>
    </row>
    <row r="810" spans="1:3" s="17" customFormat="1" x14ac:dyDescent="0.25">
      <c r="A810" s="19"/>
      <c r="C810" s="18"/>
    </row>
    <row r="811" spans="1:3" s="17" customFormat="1" x14ac:dyDescent="0.25">
      <c r="A811" s="19"/>
      <c r="C811" s="18"/>
    </row>
    <row r="812" spans="1:3" s="17" customFormat="1" x14ac:dyDescent="0.25">
      <c r="A812" s="19"/>
      <c r="C812" s="18"/>
    </row>
    <row r="813" spans="1:3" s="17" customFormat="1" x14ac:dyDescent="0.25">
      <c r="A813" s="19"/>
      <c r="C813" s="18"/>
    </row>
    <row r="814" spans="1:3" s="17" customFormat="1" x14ac:dyDescent="0.25">
      <c r="A814" s="19"/>
      <c r="C814" s="18"/>
    </row>
    <row r="815" spans="1:3" s="17" customFormat="1" x14ac:dyDescent="0.25">
      <c r="A815" s="19"/>
      <c r="C815" s="18"/>
    </row>
    <row r="816" spans="1:3" s="17" customFormat="1" x14ac:dyDescent="0.25">
      <c r="A816" s="19"/>
      <c r="C816" s="18"/>
    </row>
    <row r="817" spans="1:3" s="17" customFormat="1" x14ac:dyDescent="0.25">
      <c r="A817" s="19"/>
      <c r="C817" s="18"/>
    </row>
    <row r="818" spans="1:3" s="17" customFormat="1" x14ac:dyDescent="0.25">
      <c r="A818" s="19"/>
      <c r="C818" s="18"/>
    </row>
    <row r="819" spans="1:3" s="17" customFormat="1" x14ac:dyDescent="0.25">
      <c r="A819" s="19"/>
      <c r="C819" s="18"/>
    </row>
    <row r="820" spans="1:3" s="17" customFormat="1" x14ac:dyDescent="0.25">
      <c r="A820" s="19"/>
      <c r="C820" s="18"/>
    </row>
    <row r="821" spans="1:3" s="17" customFormat="1" x14ac:dyDescent="0.25">
      <c r="A821" s="19"/>
      <c r="C821" s="18"/>
    </row>
    <row r="822" spans="1:3" s="17" customFormat="1" x14ac:dyDescent="0.25">
      <c r="A822" s="19"/>
      <c r="C822" s="18"/>
    </row>
    <row r="823" spans="1:3" s="17" customFormat="1" x14ac:dyDescent="0.25">
      <c r="A823" s="19"/>
      <c r="C823" s="18"/>
    </row>
    <row r="824" spans="1:3" s="17" customFormat="1" x14ac:dyDescent="0.25">
      <c r="A824" s="19"/>
      <c r="C824" s="18"/>
    </row>
    <row r="825" spans="1:3" s="17" customFormat="1" x14ac:dyDescent="0.25">
      <c r="A825" s="19"/>
      <c r="C825" s="18"/>
    </row>
    <row r="826" spans="1:3" s="17" customFormat="1" x14ac:dyDescent="0.25">
      <c r="A826" s="19"/>
      <c r="C826" s="18"/>
    </row>
    <row r="827" spans="1:3" s="17" customFormat="1" x14ac:dyDescent="0.25">
      <c r="A827" s="19"/>
      <c r="C827" s="18"/>
    </row>
    <row r="828" spans="1:3" s="17" customFormat="1" x14ac:dyDescent="0.25">
      <c r="A828" s="19"/>
      <c r="C828" s="18"/>
    </row>
    <row r="829" spans="1:3" s="17" customFormat="1" x14ac:dyDescent="0.25">
      <c r="A829" s="19"/>
      <c r="C829" s="18"/>
    </row>
    <row r="830" spans="1:3" s="17" customFormat="1" x14ac:dyDescent="0.25">
      <c r="A830" s="19"/>
      <c r="C830" s="18"/>
    </row>
    <row r="831" spans="1:3" s="17" customFormat="1" x14ac:dyDescent="0.25">
      <c r="A831" s="19"/>
      <c r="C831" s="18"/>
    </row>
    <row r="832" spans="1:3" s="17" customFormat="1" x14ac:dyDescent="0.25">
      <c r="A832" s="19"/>
      <c r="C832" s="18"/>
    </row>
    <row r="833" spans="1:3" s="17" customFormat="1" x14ac:dyDescent="0.25">
      <c r="A833" s="19"/>
      <c r="C833" s="18"/>
    </row>
    <row r="834" spans="1:3" s="17" customFormat="1" x14ac:dyDescent="0.25">
      <c r="A834" s="19"/>
      <c r="C834" s="18"/>
    </row>
    <row r="835" spans="1:3" s="17" customFormat="1" x14ac:dyDescent="0.25">
      <c r="A835" s="19"/>
      <c r="C835" s="18"/>
    </row>
    <row r="836" spans="1:3" s="17" customFormat="1" x14ac:dyDescent="0.25">
      <c r="A836" s="19"/>
      <c r="C836" s="18"/>
    </row>
    <row r="837" spans="1:3" s="17" customFormat="1" x14ac:dyDescent="0.25">
      <c r="A837" s="19"/>
      <c r="C837" s="18"/>
    </row>
    <row r="838" spans="1:3" s="17" customFormat="1" x14ac:dyDescent="0.25">
      <c r="A838" s="19"/>
      <c r="C838" s="18"/>
    </row>
    <row r="839" spans="1:3" s="17" customFormat="1" x14ac:dyDescent="0.25">
      <c r="A839" s="19"/>
      <c r="C839" s="18"/>
    </row>
    <row r="840" spans="1:3" s="17" customFormat="1" x14ac:dyDescent="0.25">
      <c r="A840" s="19"/>
      <c r="C840" s="18"/>
    </row>
    <row r="841" spans="1:3" s="17" customFormat="1" x14ac:dyDescent="0.25">
      <c r="A841" s="19"/>
      <c r="C841" s="18"/>
    </row>
    <row r="842" spans="1:3" s="17" customFormat="1" x14ac:dyDescent="0.25">
      <c r="A842" s="19"/>
      <c r="C842" s="18"/>
    </row>
    <row r="843" spans="1:3" s="17" customFormat="1" x14ac:dyDescent="0.25">
      <c r="A843" s="19"/>
      <c r="C843" s="18"/>
    </row>
    <row r="844" spans="1:3" s="17" customFormat="1" x14ac:dyDescent="0.25">
      <c r="A844" s="19"/>
      <c r="C844" s="18"/>
    </row>
    <row r="845" spans="1:3" s="17" customFormat="1" x14ac:dyDescent="0.25">
      <c r="A845" s="19"/>
      <c r="C845" s="18"/>
    </row>
    <row r="846" spans="1:3" s="17" customFormat="1" x14ac:dyDescent="0.25">
      <c r="A846" s="19"/>
      <c r="C846" s="18"/>
    </row>
    <row r="847" spans="1:3" s="17" customFormat="1" x14ac:dyDescent="0.25">
      <c r="A847" s="19"/>
      <c r="C847" s="18"/>
    </row>
    <row r="848" spans="1:3" s="17" customFormat="1" x14ac:dyDescent="0.25">
      <c r="A848" s="19"/>
      <c r="C848" s="18"/>
    </row>
    <row r="849" spans="1:3" s="17" customFormat="1" x14ac:dyDescent="0.25">
      <c r="A849" s="19"/>
      <c r="C849" s="18"/>
    </row>
    <row r="850" spans="1:3" s="17" customFormat="1" x14ac:dyDescent="0.25">
      <c r="A850" s="19"/>
      <c r="C850" s="18"/>
    </row>
    <row r="851" spans="1:3" s="17" customFormat="1" x14ac:dyDescent="0.25">
      <c r="A851" s="19"/>
      <c r="C851" s="18"/>
    </row>
    <row r="852" spans="1:3" s="17" customFormat="1" x14ac:dyDescent="0.25">
      <c r="A852" s="19"/>
      <c r="C852" s="18"/>
    </row>
    <row r="853" spans="1:3" s="17" customFormat="1" x14ac:dyDescent="0.25">
      <c r="A853" s="19"/>
      <c r="C853" s="18"/>
    </row>
    <row r="854" spans="1:3" s="17" customFormat="1" x14ac:dyDescent="0.25">
      <c r="A854" s="19"/>
      <c r="C854" s="18"/>
    </row>
    <row r="855" spans="1:3" s="17" customFormat="1" x14ac:dyDescent="0.25">
      <c r="A855" s="19"/>
      <c r="C855" s="18"/>
    </row>
    <row r="856" spans="1:3" s="17" customFormat="1" x14ac:dyDescent="0.25">
      <c r="A856" s="19"/>
      <c r="C856" s="18"/>
    </row>
    <row r="857" spans="1:3" s="17" customFormat="1" x14ac:dyDescent="0.25">
      <c r="A857" s="19"/>
      <c r="C857" s="18"/>
    </row>
    <row r="858" spans="1:3" s="17" customFormat="1" x14ac:dyDescent="0.25">
      <c r="A858" s="19"/>
      <c r="C858" s="18"/>
    </row>
    <row r="859" spans="1:3" s="17" customFormat="1" x14ac:dyDescent="0.25">
      <c r="A859" s="19"/>
      <c r="C859" s="18"/>
    </row>
    <row r="860" spans="1:3" s="17" customFormat="1" x14ac:dyDescent="0.25">
      <c r="A860" s="19"/>
      <c r="C860" s="18"/>
    </row>
    <row r="861" spans="1:3" s="17" customFormat="1" x14ac:dyDescent="0.25">
      <c r="A861" s="19"/>
      <c r="C861" s="18"/>
    </row>
    <row r="862" spans="1:3" s="17" customFormat="1" x14ac:dyDescent="0.25">
      <c r="A862" s="19"/>
      <c r="C862" s="18"/>
    </row>
    <row r="863" spans="1:3" s="17" customFormat="1" x14ac:dyDescent="0.25">
      <c r="A863" s="19"/>
      <c r="C863" s="18"/>
    </row>
    <row r="864" spans="1:3" s="17" customFormat="1" x14ac:dyDescent="0.25">
      <c r="A864" s="19"/>
      <c r="C864" s="18"/>
    </row>
    <row r="865" spans="1:3" s="17" customFormat="1" x14ac:dyDescent="0.25">
      <c r="A865" s="19"/>
      <c r="C865" s="18"/>
    </row>
    <row r="866" spans="1:3" s="17" customFormat="1" x14ac:dyDescent="0.25">
      <c r="A866" s="19"/>
      <c r="C866" s="18"/>
    </row>
    <row r="867" spans="1:3" s="17" customFormat="1" x14ac:dyDescent="0.25">
      <c r="A867" s="19"/>
      <c r="C867" s="18"/>
    </row>
    <row r="868" spans="1:3" s="17" customFormat="1" x14ac:dyDescent="0.25">
      <c r="A868" s="19"/>
      <c r="C868" s="18"/>
    </row>
    <row r="869" spans="1:3" s="17" customFormat="1" x14ac:dyDescent="0.25">
      <c r="A869" s="19"/>
      <c r="C869" s="18"/>
    </row>
    <row r="870" spans="1:3" s="17" customFormat="1" x14ac:dyDescent="0.25">
      <c r="A870" s="19"/>
      <c r="C870" s="18"/>
    </row>
    <row r="871" spans="1:3" s="17" customFormat="1" x14ac:dyDescent="0.25">
      <c r="A871" s="19"/>
      <c r="C871" s="18"/>
    </row>
    <row r="872" spans="1:3" s="17" customFormat="1" x14ac:dyDescent="0.25">
      <c r="A872" s="19"/>
      <c r="C872" s="18"/>
    </row>
    <row r="873" spans="1:3" s="17" customFormat="1" x14ac:dyDescent="0.25">
      <c r="A873" s="19"/>
      <c r="C873" s="18"/>
    </row>
    <row r="874" spans="1:3" s="17" customFormat="1" x14ac:dyDescent="0.25">
      <c r="A874" s="19"/>
      <c r="C874" s="18"/>
    </row>
    <row r="875" spans="1:3" s="17" customFormat="1" x14ac:dyDescent="0.25">
      <c r="A875" s="19"/>
      <c r="C875" s="18"/>
    </row>
    <row r="876" spans="1:3" s="17" customFormat="1" x14ac:dyDescent="0.25">
      <c r="A876" s="19"/>
      <c r="C876" s="18"/>
    </row>
    <row r="877" spans="1:3" s="17" customFormat="1" x14ac:dyDescent="0.25">
      <c r="A877" s="19"/>
      <c r="C877" s="18"/>
    </row>
    <row r="878" spans="1:3" s="17" customFormat="1" x14ac:dyDescent="0.25">
      <c r="A878" s="19"/>
      <c r="C878" s="18"/>
    </row>
    <row r="879" spans="1:3" s="17" customFormat="1" x14ac:dyDescent="0.25">
      <c r="A879" s="19"/>
      <c r="C879" s="18"/>
    </row>
    <row r="880" spans="1:3" s="17" customFormat="1" x14ac:dyDescent="0.25">
      <c r="A880" s="19"/>
      <c r="C880" s="18"/>
    </row>
    <row r="881" spans="1:3" s="17" customFormat="1" x14ac:dyDescent="0.25">
      <c r="A881" s="19"/>
      <c r="C881" s="18"/>
    </row>
    <row r="882" spans="1:3" s="17" customFormat="1" x14ac:dyDescent="0.25">
      <c r="A882" s="19"/>
      <c r="C882" s="18"/>
    </row>
    <row r="883" spans="1:3" s="17" customFormat="1" x14ac:dyDescent="0.25">
      <c r="A883" s="19"/>
      <c r="C883" s="18"/>
    </row>
    <row r="884" spans="1:3" s="17" customFormat="1" x14ac:dyDescent="0.25">
      <c r="A884" s="19"/>
      <c r="C884" s="18"/>
    </row>
    <row r="885" spans="1:3" s="17" customFormat="1" x14ac:dyDescent="0.25">
      <c r="A885" s="19"/>
      <c r="C885" s="18"/>
    </row>
    <row r="886" spans="1:3" s="17" customFormat="1" x14ac:dyDescent="0.25">
      <c r="A886" s="19"/>
      <c r="C886" s="18"/>
    </row>
    <row r="887" spans="1:3" s="17" customFormat="1" x14ac:dyDescent="0.25">
      <c r="A887" s="19"/>
      <c r="C887" s="18"/>
    </row>
    <row r="888" spans="1:3" s="17" customFormat="1" x14ac:dyDescent="0.25">
      <c r="A888" s="19"/>
      <c r="C888" s="18"/>
    </row>
    <row r="889" spans="1:3" s="17" customFormat="1" x14ac:dyDescent="0.25">
      <c r="A889" s="19"/>
      <c r="C889" s="18"/>
    </row>
    <row r="890" spans="1:3" s="17" customFormat="1" x14ac:dyDescent="0.25">
      <c r="A890" s="19"/>
      <c r="C890" s="18"/>
    </row>
    <row r="891" spans="1:3" s="17" customFormat="1" x14ac:dyDescent="0.25">
      <c r="A891" s="19"/>
      <c r="C891" s="18"/>
    </row>
    <row r="892" spans="1:3" s="17" customFormat="1" x14ac:dyDescent="0.25">
      <c r="A892" s="19"/>
      <c r="C892" s="18"/>
    </row>
    <row r="893" spans="1:3" s="17" customFormat="1" x14ac:dyDescent="0.25">
      <c r="A893" s="19"/>
      <c r="C893" s="18"/>
    </row>
    <row r="894" spans="1:3" s="17" customFormat="1" x14ac:dyDescent="0.25">
      <c r="A894" s="19"/>
      <c r="C894" s="18"/>
    </row>
    <row r="895" spans="1:3" s="17" customFormat="1" x14ac:dyDescent="0.25">
      <c r="A895" s="19"/>
      <c r="C895" s="18"/>
    </row>
    <row r="896" spans="1:3" s="17" customFormat="1" x14ac:dyDescent="0.25">
      <c r="A896" s="19"/>
      <c r="C896" s="18"/>
    </row>
    <row r="897" spans="1:3" s="17" customFormat="1" x14ac:dyDescent="0.25">
      <c r="A897" s="19"/>
      <c r="C897" s="18"/>
    </row>
    <row r="898" spans="1:3" s="17" customFormat="1" x14ac:dyDescent="0.25">
      <c r="A898" s="19"/>
      <c r="C898" s="18"/>
    </row>
    <row r="899" spans="1:3" s="17" customFormat="1" x14ac:dyDescent="0.25">
      <c r="A899" s="19"/>
      <c r="C899" s="18"/>
    </row>
    <row r="900" spans="1:3" s="17" customFormat="1" x14ac:dyDescent="0.25">
      <c r="A900" s="19"/>
      <c r="C900" s="18"/>
    </row>
    <row r="901" spans="1:3" s="17" customFormat="1" x14ac:dyDescent="0.25">
      <c r="A901" s="19"/>
      <c r="C901" s="18"/>
    </row>
    <row r="902" spans="1:3" s="17" customFormat="1" x14ac:dyDescent="0.25">
      <c r="A902" s="19"/>
      <c r="C902" s="18"/>
    </row>
    <row r="903" spans="1:3" s="17" customFormat="1" x14ac:dyDescent="0.25">
      <c r="A903" s="19"/>
      <c r="C903" s="18"/>
    </row>
    <row r="904" spans="1:3" s="17" customFormat="1" x14ac:dyDescent="0.25">
      <c r="A904" s="19"/>
      <c r="C904" s="18"/>
    </row>
    <row r="905" spans="1:3" s="17" customFormat="1" x14ac:dyDescent="0.25">
      <c r="A905" s="19"/>
      <c r="C905" s="18"/>
    </row>
    <row r="906" spans="1:3" s="17" customFormat="1" x14ac:dyDescent="0.25">
      <c r="A906" s="19"/>
      <c r="C906" s="18"/>
    </row>
    <row r="907" spans="1:3" s="17" customFormat="1" x14ac:dyDescent="0.25">
      <c r="A907" s="19"/>
      <c r="C907" s="18"/>
    </row>
    <row r="908" spans="1:3" s="17" customFormat="1" x14ac:dyDescent="0.25">
      <c r="A908" s="19"/>
      <c r="C908" s="18"/>
    </row>
    <row r="909" spans="1:3" s="17" customFormat="1" x14ac:dyDescent="0.25">
      <c r="A909" s="19"/>
      <c r="C909" s="18"/>
    </row>
    <row r="910" spans="1:3" s="17" customFormat="1" x14ac:dyDescent="0.25">
      <c r="A910" s="19"/>
      <c r="C910" s="18"/>
    </row>
    <row r="911" spans="1:3" s="17" customFormat="1" x14ac:dyDescent="0.25">
      <c r="A911" s="19"/>
      <c r="C911" s="18"/>
    </row>
    <row r="912" spans="1:3" s="17" customFormat="1" x14ac:dyDescent="0.25">
      <c r="A912" s="19"/>
      <c r="C912" s="18"/>
    </row>
    <row r="913" spans="1:3" s="17" customFormat="1" x14ac:dyDescent="0.25">
      <c r="A913" s="19"/>
      <c r="C913" s="18"/>
    </row>
    <row r="914" spans="1:3" s="17" customFormat="1" x14ac:dyDescent="0.25">
      <c r="A914" s="19"/>
      <c r="C914" s="18"/>
    </row>
    <row r="915" spans="1:3" s="17" customFormat="1" x14ac:dyDescent="0.25">
      <c r="A915" s="19"/>
      <c r="C915" s="18"/>
    </row>
    <row r="916" spans="1:3" s="17" customFormat="1" x14ac:dyDescent="0.25">
      <c r="A916" s="19"/>
      <c r="C916" s="18"/>
    </row>
    <row r="917" spans="1:3" s="17" customFormat="1" x14ac:dyDescent="0.25">
      <c r="A917" s="19"/>
      <c r="C917" s="18"/>
    </row>
    <row r="918" spans="1:3" s="17" customFormat="1" x14ac:dyDescent="0.25">
      <c r="A918" s="19"/>
      <c r="C918" s="18"/>
    </row>
    <row r="919" spans="1:3" s="17" customFormat="1" x14ac:dyDescent="0.25">
      <c r="A919" s="19"/>
      <c r="C919" s="18"/>
    </row>
    <row r="920" spans="1:3" s="17" customFormat="1" x14ac:dyDescent="0.25">
      <c r="A920" s="19"/>
      <c r="C920" s="18"/>
    </row>
    <row r="921" spans="1:3" s="17" customFormat="1" x14ac:dyDescent="0.25">
      <c r="A921" s="19"/>
      <c r="C921" s="18"/>
    </row>
    <row r="922" spans="1:3" s="17" customFormat="1" x14ac:dyDescent="0.25">
      <c r="A922" s="19"/>
      <c r="C922" s="18"/>
    </row>
    <row r="923" spans="1:3" s="17" customFormat="1" x14ac:dyDescent="0.25">
      <c r="A923" s="19"/>
      <c r="C923" s="18"/>
    </row>
    <row r="924" spans="1:3" s="17" customFormat="1" x14ac:dyDescent="0.25">
      <c r="A924" s="19"/>
      <c r="C924" s="18"/>
    </row>
    <row r="925" spans="1:3" s="17" customFormat="1" x14ac:dyDescent="0.25">
      <c r="A925" s="19"/>
      <c r="C925" s="18"/>
    </row>
    <row r="926" spans="1:3" s="17" customFormat="1" x14ac:dyDescent="0.25">
      <c r="A926" s="19"/>
      <c r="C926" s="18"/>
    </row>
    <row r="927" spans="1:3" s="17" customFormat="1" x14ac:dyDescent="0.25">
      <c r="A927" s="19"/>
      <c r="C927" s="18"/>
    </row>
    <row r="928" spans="1:3" s="17" customFormat="1" x14ac:dyDescent="0.25">
      <c r="A928" s="19"/>
      <c r="C928" s="18"/>
    </row>
    <row r="929" spans="1:3" s="17" customFormat="1" x14ac:dyDescent="0.25">
      <c r="A929" s="19"/>
      <c r="C929" s="18"/>
    </row>
    <row r="930" spans="1:3" s="17" customFormat="1" x14ac:dyDescent="0.25">
      <c r="A930" s="19"/>
      <c r="C930" s="18"/>
    </row>
    <row r="931" spans="1:3" s="17" customFormat="1" x14ac:dyDescent="0.25">
      <c r="A931" s="19"/>
      <c r="C931" s="18"/>
    </row>
    <row r="932" spans="1:3" s="17" customFormat="1" x14ac:dyDescent="0.25">
      <c r="A932" s="19"/>
      <c r="C932" s="18"/>
    </row>
    <row r="933" spans="1:3" s="17" customFormat="1" x14ac:dyDescent="0.25">
      <c r="A933" s="19"/>
      <c r="C933" s="18"/>
    </row>
    <row r="934" spans="1:3" s="17" customFormat="1" x14ac:dyDescent="0.25">
      <c r="A934" s="19"/>
      <c r="C934" s="18"/>
    </row>
    <row r="935" spans="1:3" s="17" customFormat="1" x14ac:dyDescent="0.25">
      <c r="A935" s="19"/>
      <c r="C935" s="18"/>
    </row>
    <row r="936" spans="1:3" s="17" customFormat="1" x14ac:dyDescent="0.25">
      <c r="A936" s="19"/>
      <c r="C936" s="18"/>
    </row>
    <row r="937" spans="1:3" s="17" customFormat="1" x14ac:dyDescent="0.25">
      <c r="A937" s="19"/>
      <c r="C937" s="18"/>
    </row>
    <row r="938" spans="1:3" s="17" customFormat="1" x14ac:dyDescent="0.25">
      <c r="A938" s="19"/>
      <c r="C938" s="18"/>
    </row>
    <row r="939" spans="1:3" s="17" customFormat="1" x14ac:dyDescent="0.25">
      <c r="A939" s="19"/>
      <c r="C939" s="18"/>
    </row>
    <row r="940" spans="1:3" s="17" customFormat="1" x14ac:dyDescent="0.25">
      <c r="A940" s="19"/>
      <c r="C940" s="18"/>
    </row>
    <row r="941" spans="1:3" s="17" customFormat="1" x14ac:dyDescent="0.25">
      <c r="A941" s="19"/>
      <c r="C941" s="18"/>
    </row>
    <row r="942" spans="1:3" s="17" customFormat="1" x14ac:dyDescent="0.25">
      <c r="A942" s="19"/>
      <c r="C942" s="18"/>
    </row>
    <row r="943" spans="1:3" s="17" customFormat="1" x14ac:dyDescent="0.25">
      <c r="A943" s="19"/>
      <c r="C943" s="18"/>
    </row>
    <row r="944" spans="1:3" s="17" customFormat="1" x14ac:dyDescent="0.25">
      <c r="A944" s="19"/>
      <c r="C944" s="18"/>
    </row>
    <row r="945" spans="1:3" s="17" customFormat="1" x14ac:dyDescent="0.25">
      <c r="A945" s="19"/>
      <c r="C945" s="18"/>
    </row>
    <row r="946" spans="1:3" s="17" customFormat="1" x14ac:dyDescent="0.25">
      <c r="A946" s="19"/>
      <c r="C946" s="18"/>
    </row>
    <row r="947" spans="1:3" s="17" customFormat="1" x14ac:dyDescent="0.25">
      <c r="A947" s="19"/>
      <c r="C947" s="18"/>
    </row>
    <row r="948" spans="1:3" s="17" customFormat="1" x14ac:dyDescent="0.25">
      <c r="A948" s="19"/>
      <c r="C948" s="18"/>
    </row>
    <row r="949" spans="1:3" s="17" customFormat="1" x14ac:dyDescent="0.25">
      <c r="A949" s="19"/>
      <c r="C949" s="18"/>
    </row>
    <row r="950" spans="1:3" s="17" customFormat="1" x14ac:dyDescent="0.25">
      <c r="A950" s="19"/>
      <c r="C950" s="18"/>
    </row>
    <row r="951" spans="1:3" s="17" customFormat="1" x14ac:dyDescent="0.25">
      <c r="A951" s="19"/>
      <c r="C951" s="18"/>
    </row>
    <row r="952" spans="1:3" s="17" customFormat="1" x14ac:dyDescent="0.25">
      <c r="A952" s="19"/>
      <c r="C952" s="18"/>
    </row>
    <row r="953" spans="1:3" s="17" customFormat="1" x14ac:dyDescent="0.25">
      <c r="A953" s="19"/>
      <c r="C953" s="18"/>
    </row>
    <row r="954" spans="1:3" s="17" customFormat="1" x14ac:dyDescent="0.25">
      <c r="A954" s="19"/>
      <c r="C954" s="18"/>
    </row>
    <row r="955" spans="1:3" s="17" customFormat="1" x14ac:dyDescent="0.25">
      <c r="A955" s="19"/>
      <c r="C955" s="18"/>
    </row>
    <row r="956" spans="1:3" s="17" customFormat="1" x14ac:dyDescent="0.25">
      <c r="A956" s="19"/>
      <c r="C956" s="18"/>
    </row>
    <row r="957" spans="1:3" s="17" customFormat="1" x14ac:dyDescent="0.25">
      <c r="A957" s="19"/>
      <c r="C957" s="18"/>
    </row>
    <row r="958" spans="1:3" s="17" customFormat="1" x14ac:dyDescent="0.25">
      <c r="A958" s="19"/>
      <c r="C958" s="18"/>
    </row>
    <row r="959" spans="1:3" s="17" customFormat="1" x14ac:dyDescent="0.25">
      <c r="A959" s="19"/>
      <c r="C959" s="18"/>
    </row>
    <row r="960" spans="1:3" s="17" customFormat="1" x14ac:dyDescent="0.25">
      <c r="A960" s="19"/>
      <c r="C960" s="18"/>
    </row>
    <row r="961" spans="1:3" s="17" customFormat="1" x14ac:dyDescent="0.25">
      <c r="A961" s="19"/>
      <c r="C961" s="18"/>
    </row>
    <row r="962" spans="1:3" s="17" customFormat="1" x14ac:dyDescent="0.25">
      <c r="A962" s="19"/>
      <c r="C962" s="18"/>
    </row>
    <row r="963" spans="1:3" s="17" customFormat="1" x14ac:dyDescent="0.25">
      <c r="A963" s="19"/>
      <c r="C963" s="18"/>
    </row>
    <row r="964" spans="1:3" s="17" customFormat="1" x14ac:dyDescent="0.25">
      <c r="A964" s="19"/>
      <c r="C964" s="18"/>
    </row>
    <row r="965" spans="1:3" s="17" customFormat="1" x14ac:dyDescent="0.25">
      <c r="A965" s="19"/>
      <c r="C965" s="18"/>
    </row>
    <row r="966" spans="1:3" s="17" customFormat="1" x14ac:dyDescent="0.25">
      <c r="A966" s="19"/>
      <c r="C966" s="18"/>
    </row>
    <row r="967" spans="1:3" s="17" customFormat="1" x14ac:dyDescent="0.25">
      <c r="A967" s="19"/>
      <c r="C967" s="18"/>
    </row>
    <row r="968" spans="1:3" s="17" customFormat="1" x14ac:dyDescent="0.25">
      <c r="A968" s="19"/>
      <c r="C968" s="18"/>
    </row>
    <row r="969" spans="1:3" s="17" customFormat="1" x14ac:dyDescent="0.25">
      <c r="A969" s="19"/>
      <c r="C969" s="18"/>
    </row>
    <row r="970" spans="1:3" s="17" customFormat="1" x14ac:dyDescent="0.25">
      <c r="A970" s="19"/>
      <c r="C970" s="18"/>
    </row>
    <row r="971" spans="1:3" s="17" customFormat="1" x14ac:dyDescent="0.25">
      <c r="A971" s="19"/>
      <c r="C971" s="18"/>
    </row>
    <row r="972" spans="1:3" s="17" customFormat="1" x14ac:dyDescent="0.25">
      <c r="A972" s="19"/>
      <c r="C972" s="18"/>
    </row>
    <row r="973" spans="1:3" s="17" customFormat="1" x14ac:dyDescent="0.25">
      <c r="A973" s="19"/>
      <c r="C973" s="18"/>
    </row>
    <row r="974" spans="1:3" s="17" customFormat="1" x14ac:dyDescent="0.25">
      <c r="A974" s="19"/>
      <c r="C974" s="18"/>
    </row>
    <row r="975" spans="1:3" s="17" customFormat="1" x14ac:dyDescent="0.25">
      <c r="A975" s="19"/>
      <c r="C975" s="18"/>
    </row>
    <row r="976" spans="1:3" s="17" customFormat="1" x14ac:dyDescent="0.25">
      <c r="A976" s="19"/>
      <c r="C976" s="18"/>
    </row>
    <row r="977" spans="1:3" s="17" customFormat="1" x14ac:dyDescent="0.25">
      <c r="A977" s="19"/>
      <c r="C977" s="18"/>
    </row>
    <row r="978" spans="1:3" s="17" customFormat="1" x14ac:dyDescent="0.25">
      <c r="A978" s="19"/>
      <c r="C978" s="18"/>
    </row>
    <row r="979" spans="1:3" s="17" customFormat="1" x14ac:dyDescent="0.25">
      <c r="A979" s="19"/>
      <c r="C979" s="18"/>
    </row>
    <row r="980" spans="1:3" s="17" customFormat="1" x14ac:dyDescent="0.25">
      <c r="A980" s="19"/>
      <c r="C980" s="18"/>
    </row>
    <row r="981" spans="1:3" s="17" customFormat="1" x14ac:dyDescent="0.25">
      <c r="A981" s="19"/>
      <c r="C981" s="18"/>
    </row>
    <row r="982" spans="1:3" s="17" customFormat="1" x14ac:dyDescent="0.25">
      <c r="A982" s="19"/>
      <c r="C982" s="18"/>
    </row>
    <row r="983" spans="1:3" s="17" customFormat="1" x14ac:dyDescent="0.25">
      <c r="A983" s="19"/>
      <c r="C983" s="18"/>
    </row>
    <row r="984" spans="1:3" s="17" customFormat="1" x14ac:dyDescent="0.25">
      <c r="A984" s="19"/>
      <c r="C984" s="18"/>
    </row>
    <row r="985" spans="1:3" s="17" customFormat="1" x14ac:dyDescent="0.25">
      <c r="A985" s="19"/>
      <c r="C985" s="18"/>
    </row>
    <row r="986" spans="1:3" s="17" customFormat="1" x14ac:dyDescent="0.25">
      <c r="A986" s="19"/>
      <c r="C986" s="18"/>
    </row>
    <row r="987" spans="1:3" s="17" customFormat="1" x14ac:dyDescent="0.25">
      <c r="A987" s="19"/>
      <c r="C987" s="18"/>
    </row>
    <row r="988" spans="1:3" s="17" customFormat="1" x14ac:dyDescent="0.25">
      <c r="A988" s="19"/>
      <c r="C988" s="18"/>
    </row>
    <row r="989" spans="1:3" s="17" customFormat="1" x14ac:dyDescent="0.25">
      <c r="A989" s="19"/>
      <c r="C989" s="18"/>
    </row>
    <row r="990" spans="1:3" s="17" customFormat="1" x14ac:dyDescent="0.25">
      <c r="A990" s="19"/>
      <c r="C990" s="18"/>
    </row>
    <row r="991" spans="1:3" s="17" customFormat="1" x14ac:dyDescent="0.25">
      <c r="A991" s="19"/>
      <c r="C991" s="18"/>
    </row>
    <row r="992" spans="1:3" s="17" customFormat="1" x14ac:dyDescent="0.25">
      <c r="A992" s="19"/>
      <c r="C992" s="18"/>
    </row>
    <row r="993" spans="1:3" s="17" customFormat="1" x14ac:dyDescent="0.25">
      <c r="A993" s="19"/>
      <c r="C993" s="18"/>
    </row>
    <row r="994" spans="1:3" s="17" customFormat="1" x14ac:dyDescent="0.25">
      <c r="A994" s="19"/>
      <c r="C994" s="18"/>
    </row>
    <row r="995" spans="1:3" s="17" customFormat="1" x14ac:dyDescent="0.25">
      <c r="A995" s="19"/>
      <c r="C995" s="18"/>
    </row>
    <row r="996" spans="1:3" s="17" customFormat="1" x14ac:dyDescent="0.25">
      <c r="A996" s="19"/>
      <c r="C996" s="18"/>
    </row>
    <row r="997" spans="1:3" s="17" customFormat="1" x14ac:dyDescent="0.25">
      <c r="A997" s="19"/>
      <c r="C997" s="18"/>
    </row>
    <row r="998" spans="1:3" s="17" customFormat="1" x14ac:dyDescent="0.25">
      <c r="A998" s="19"/>
      <c r="C998" s="18"/>
    </row>
    <row r="999" spans="1:3" s="17" customFormat="1" x14ac:dyDescent="0.25">
      <c r="A999" s="19"/>
      <c r="C999" s="18"/>
    </row>
    <row r="1000" spans="1:3" s="17" customFormat="1" x14ac:dyDescent="0.25">
      <c r="A1000" s="19"/>
      <c r="C1000" s="18"/>
    </row>
    <row r="1001" spans="1:3" s="17" customFormat="1" x14ac:dyDescent="0.25">
      <c r="A1001" s="19"/>
      <c r="C1001" s="18"/>
    </row>
    <row r="1002" spans="1:3" s="17" customFormat="1" x14ac:dyDescent="0.25">
      <c r="A1002" s="19"/>
      <c r="C1002" s="18"/>
    </row>
    <row r="1003" spans="1:3" s="17" customFormat="1" x14ac:dyDescent="0.25">
      <c r="A1003" s="19"/>
      <c r="C1003" s="18"/>
    </row>
    <row r="1004" spans="1:3" s="17" customFormat="1" x14ac:dyDescent="0.25">
      <c r="A1004" s="19"/>
      <c r="C1004" s="18"/>
    </row>
    <row r="1005" spans="1:3" s="17" customFormat="1" x14ac:dyDescent="0.25">
      <c r="A1005" s="19"/>
      <c r="C1005" s="18"/>
    </row>
    <row r="1006" spans="1:3" s="17" customFormat="1" x14ac:dyDescent="0.25">
      <c r="A1006" s="19"/>
      <c r="C1006" s="18"/>
    </row>
    <row r="1007" spans="1:3" s="17" customFormat="1" x14ac:dyDescent="0.25">
      <c r="A1007" s="19"/>
      <c r="C1007" s="18"/>
    </row>
    <row r="1008" spans="1:3" s="17" customFormat="1" x14ac:dyDescent="0.25">
      <c r="A1008" s="19"/>
      <c r="C1008" s="18"/>
    </row>
    <row r="1009" spans="1:3" s="17" customFormat="1" x14ac:dyDescent="0.25">
      <c r="A1009" s="19"/>
      <c r="C1009" s="18"/>
    </row>
    <row r="1010" spans="1:3" s="17" customFormat="1" x14ac:dyDescent="0.25">
      <c r="A1010" s="19"/>
      <c r="C1010" s="18"/>
    </row>
    <row r="1011" spans="1:3" s="17" customFormat="1" x14ac:dyDescent="0.25">
      <c r="A1011" s="19"/>
      <c r="C1011" s="18"/>
    </row>
    <row r="1012" spans="1:3" s="17" customFormat="1" x14ac:dyDescent="0.25">
      <c r="A1012" s="19"/>
      <c r="C1012" s="18"/>
    </row>
    <row r="1013" spans="1:3" s="17" customFormat="1" x14ac:dyDescent="0.25">
      <c r="A1013" s="19"/>
      <c r="C1013" s="18"/>
    </row>
    <row r="1014" spans="1:3" s="17" customFormat="1" x14ac:dyDescent="0.25">
      <c r="A1014" s="19"/>
      <c r="C1014" s="18"/>
    </row>
    <row r="1015" spans="1:3" s="17" customFormat="1" x14ac:dyDescent="0.25">
      <c r="A1015" s="19"/>
      <c r="C1015" s="18"/>
    </row>
    <row r="1016" spans="1:3" s="17" customFormat="1" x14ac:dyDescent="0.25">
      <c r="A1016" s="19"/>
      <c r="C1016" s="18"/>
    </row>
    <row r="1017" spans="1:3" s="17" customFormat="1" x14ac:dyDescent="0.25">
      <c r="A1017" s="19"/>
      <c r="C1017" s="18"/>
    </row>
    <row r="1018" spans="1:3" s="17" customFormat="1" x14ac:dyDescent="0.25">
      <c r="A1018" s="19"/>
      <c r="C1018" s="18"/>
    </row>
    <row r="1019" spans="1:3" s="17" customFormat="1" x14ac:dyDescent="0.25">
      <c r="A1019" s="19"/>
      <c r="C1019" s="18"/>
    </row>
    <row r="1020" spans="1:3" s="17" customFormat="1" x14ac:dyDescent="0.25">
      <c r="A1020" s="19"/>
      <c r="C1020" s="18"/>
    </row>
    <row r="1021" spans="1:3" s="17" customFormat="1" x14ac:dyDescent="0.25">
      <c r="A1021" s="19"/>
      <c r="C1021" s="18"/>
    </row>
    <row r="1022" spans="1:3" s="17" customFormat="1" x14ac:dyDescent="0.25">
      <c r="A1022" s="19"/>
      <c r="C1022" s="18"/>
    </row>
    <row r="1023" spans="1:3" s="17" customFormat="1" x14ac:dyDescent="0.25">
      <c r="A1023" s="19"/>
      <c r="C1023" s="18"/>
    </row>
    <row r="1024" spans="1:3" s="17" customFormat="1" x14ac:dyDescent="0.25">
      <c r="A1024" s="19"/>
      <c r="C1024" s="18"/>
    </row>
    <row r="1025" spans="1:3" s="17" customFormat="1" x14ac:dyDescent="0.25">
      <c r="A1025" s="19"/>
      <c r="C1025" s="18"/>
    </row>
    <row r="1026" spans="1:3" s="17" customFormat="1" x14ac:dyDescent="0.25">
      <c r="A1026" s="19"/>
      <c r="C1026" s="18"/>
    </row>
    <row r="1027" spans="1:3" s="17" customFormat="1" x14ac:dyDescent="0.25">
      <c r="A1027" s="19"/>
      <c r="C1027" s="18"/>
    </row>
    <row r="1028" spans="1:3" s="17" customFormat="1" x14ac:dyDescent="0.25">
      <c r="A1028" s="19"/>
      <c r="C1028" s="18"/>
    </row>
    <row r="1029" spans="1:3" s="17" customFormat="1" x14ac:dyDescent="0.25">
      <c r="A1029" s="19"/>
      <c r="C1029" s="18"/>
    </row>
    <row r="1030" spans="1:3" s="17" customFormat="1" x14ac:dyDescent="0.25">
      <c r="A1030" s="19"/>
      <c r="C1030" s="18"/>
    </row>
    <row r="1031" spans="1:3" s="17" customFormat="1" x14ac:dyDescent="0.25">
      <c r="A1031" s="19"/>
      <c r="C1031" s="18"/>
    </row>
    <row r="1032" spans="1:3" s="17" customFormat="1" x14ac:dyDescent="0.25">
      <c r="A1032" s="19"/>
      <c r="C1032" s="18"/>
    </row>
    <row r="1033" spans="1:3" s="17" customFormat="1" x14ac:dyDescent="0.25">
      <c r="A1033" s="19"/>
      <c r="C1033" s="18"/>
    </row>
    <row r="1034" spans="1:3" s="17" customFormat="1" x14ac:dyDescent="0.25">
      <c r="A1034" s="19"/>
      <c r="C1034" s="18"/>
    </row>
    <row r="1035" spans="1:3" s="17" customFormat="1" x14ac:dyDescent="0.25">
      <c r="A1035" s="19"/>
      <c r="C1035" s="18"/>
    </row>
    <row r="1036" spans="1:3" s="17" customFormat="1" x14ac:dyDescent="0.25">
      <c r="A1036" s="19"/>
      <c r="C1036" s="18"/>
    </row>
    <row r="1037" spans="1:3" s="17" customFormat="1" x14ac:dyDescent="0.25">
      <c r="A1037" s="19"/>
      <c r="C1037" s="18"/>
    </row>
    <row r="1038" spans="1:3" s="17" customFormat="1" x14ac:dyDescent="0.25">
      <c r="A1038" s="19"/>
      <c r="C1038" s="18"/>
    </row>
    <row r="1039" spans="1:3" s="17" customFormat="1" x14ac:dyDescent="0.25">
      <c r="A1039" s="19"/>
      <c r="C1039" s="18"/>
    </row>
    <row r="1040" spans="1:3" s="17" customFormat="1" x14ac:dyDescent="0.25">
      <c r="A1040" s="19"/>
      <c r="C1040" s="18"/>
    </row>
    <row r="1041" spans="1:3" s="17" customFormat="1" x14ac:dyDescent="0.25">
      <c r="A1041" s="19"/>
      <c r="C1041" s="18"/>
    </row>
    <row r="1042" spans="1:3" s="17" customFormat="1" x14ac:dyDescent="0.25">
      <c r="A1042" s="19"/>
      <c r="C1042" s="18"/>
    </row>
    <row r="1043" spans="1:3" s="17" customFormat="1" x14ac:dyDescent="0.25">
      <c r="A1043" s="19"/>
      <c r="C1043" s="18"/>
    </row>
    <row r="1044" spans="1:3" s="17" customFormat="1" x14ac:dyDescent="0.25">
      <c r="A1044" s="19"/>
      <c r="C1044" s="18"/>
    </row>
    <row r="1045" spans="1:3" s="17" customFormat="1" x14ac:dyDescent="0.25">
      <c r="A1045" s="19"/>
      <c r="C1045" s="18"/>
    </row>
    <row r="1046" spans="1:3" s="17" customFormat="1" x14ac:dyDescent="0.25">
      <c r="A1046" s="19"/>
      <c r="C1046" s="18"/>
    </row>
    <row r="1047" spans="1:3" s="17" customFormat="1" x14ac:dyDescent="0.25">
      <c r="A1047" s="19"/>
      <c r="C1047" s="18"/>
    </row>
    <row r="1048" spans="1:3" s="17" customFormat="1" x14ac:dyDescent="0.25">
      <c r="A1048" s="19"/>
      <c r="C1048" s="18"/>
    </row>
    <row r="1049" spans="1:3" s="17" customFormat="1" x14ac:dyDescent="0.25">
      <c r="A1049" s="19"/>
      <c r="C1049" s="18"/>
    </row>
    <row r="1050" spans="1:3" s="17" customFormat="1" x14ac:dyDescent="0.25">
      <c r="A1050" s="19"/>
      <c r="C1050" s="18"/>
    </row>
    <row r="1051" spans="1:3" s="17" customFormat="1" x14ac:dyDescent="0.25">
      <c r="A1051" s="19"/>
      <c r="C1051" s="18"/>
    </row>
    <row r="1052" spans="1:3" s="17" customFormat="1" x14ac:dyDescent="0.25">
      <c r="A1052" s="19"/>
      <c r="C1052" s="18"/>
    </row>
    <row r="1053" spans="1:3" s="17" customFormat="1" x14ac:dyDescent="0.25">
      <c r="A1053" s="19"/>
      <c r="C1053" s="18"/>
    </row>
    <row r="1054" spans="1:3" s="17" customFormat="1" x14ac:dyDescent="0.25">
      <c r="A1054" s="19"/>
      <c r="C1054" s="18"/>
    </row>
    <row r="1055" spans="1:3" s="17" customFormat="1" x14ac:dyDescent="0.25">
      <c r="A1055" s="19"/>
      <c r="C1055" s="18"/>
    </row>
    <row r="1056" spans="1:3" s="17" customFormat="1" x14ac:dyDescent="0.25">
      <c r="A1056" s="19"/>
      <c r="C1056" s="18"/>
    </row>
    <row r="1057" spans="1:3" s="17" customFormat="1" x14ac:dyDescent="0.25">
      <c r="A1057" s="19"/>
      <c r="C1057" s="18"/>
    </row>
    <row r="1058" spans="1:3" s="17" customFormat="1" x14ac:dyDescent="0.25">
      <c r="A1058" s="19"/>
      <c r="C1058" s="18"/>
    </row>
    <row r="1059" spans="1:3" s="17" customFormat="1" x14ac:dyDescent="0.25">
      <c r="A1059" s="19"/>
      <c r="C1059" s="18"/>
    </row>
    <row r="1060" spans="1:3" s="17" customFormat="1" x14ac:dyDescent="0.25">
      <c r="A1060" s="19"/>
      <c r="C1060" s="18"/>
    </row>
    <row r="1061" spans="1:3" s="17" customFormat="1" x14ac:dyDescent="0.25">
      <c r="A1061" s="19"/>
      <c r="C1061" s="18"/>
    </row>
    <row r="1062" spans="1:3" s="17" customFormat="1" x14ac:dyDescent="0.25">
      <c r="A1062" s="19"/>
      <c r="C1062" s="18"/>
    </row>
    <row r="1063" spans="1:3" s="17" customFormat="1" x14ac:dyDescent="0.25">
      <c r="A1063" s="19"/>
      <c r="C1063" s="18"/>
    </row>
    <row r="1064" spans="1:3" s="17" customFormat="1" x14ac:dyDescent="0.25">
      <c r="A1064" s="19"/>
      <c r="C1064" s="18"/>
    </row>
    <row r="1065" spans="1:3" s="17" customFormat="1" x14ac:dyDescent="0.25">
      <c r="A1065" s="19"/>
      <c r="C1065" s="18"/>
    </row>
    <row r="1066" spans="1:3" s="17" customFormat="1" x14ac:dyDescent="0.25">
      <c r="A1066" s="19"/>
      <c r="C1066" s="18"/>
    </row>
    <row r="1067" spans="1:3" s="17" customFormat="1" x14ac:dyDescent="0.25">
      <c r="A1067" s="19"/>
      <c r="C1067" s="18"/>
    </row>
    <row r="1068" spans="1:3" s="17" customFormat="1" x14ac:dyDescent="0.25">
      <c r="A1068" s="19"/>
      <c r="C1068" s="18"/>
    </row>
    <row r="1069" spans="1:3" s="17" customFormat="1" x14ac:dyDescent="0.25">
      <c r="A1069" s="19"/>
      <c r="C1069" s="18"/>
    </row>
    <row r="1070" spans="1:3" s="17" customFormat="1" x14ac:dyDescent="0.25">
      <c r="A1070" s="19"/>
      <c r="C1070" s="18"/>
    </row>
    <row r="1071" spans="1:3" s="17" customFormat="1" x14ac:dyDescent="0.25">
      <c r="A1071" s="19"/>
      <c r="C1071" s="18"/>
    </row>
    <row r="1072" spans="1:3" s="17" customFormat="1" x14ac:dyDescent="0.25">
      <c r="A1072" s="19"/>
      <c r="C1072" s="18"/>
    </row>
    <row r="1073" spans="1:3" s="17" customFormat="1" x14ac:dyDescent="0.25">
      <c r="A1073" s="19"/>
      <c r="C1073" s="18"/>
    </row>
    <row r="1074" spans="1:3" s="17" customFormat="1" x14ac:dyDescent="0.25">
      <c r="A1074" s="19"/>
      <c r="C1074" s="18"/>
    </row>
    <row r="1075" spans="1:3" s="17" customFormat="1" x14ac:dyDescent="0.25">
      <c r="A1075" s="19"/>
      <c r="C1075" s="18"/>
    </row>
    <row r="1076" spans="1:3" s="17" customFormat="1" x14ac:dyDescent="0.25">
      <c r="A1076" s="19"/>
      <c r="C1076" s="18"/>
    </row>
    <row r="1077" spans="1:3" s="17" customFormat="1" x14ac:dyDescent="0.25">
      <c r="A1077" s="19"/>
      <c r="C1077" s="18"/>
    </row>
    <row r="1078" spans="1:3" s="17" customFormat="1" x14ac:dyDescent="0.25">
      <c r="A1078" s="19"/>
      <c r="C1078" s="18"/>
    </row>
    <row r="1079" spans="1:3" s="17" customFormat="1" x14ac:dyDescent="0.25">
      <c r="A1079" s="19"/>
      <c r="C1079" s="18"/>
    </row>
    <row r="1080" spans="1:3" s="17" customFormat="1" x14ac:dyDescent="0.25">
      <c r="A1080" s="19"/>
      <c r="C1080" s="18"/>
    </row>
    <row r="1081" spans="1:3" s="17" customFormat="1" x14ac:dyDescent="0.25">
      <c r="A1081" s="19"/>
      <c r="C1081" s="18"/>
    </row>
    <row r="1082" spans="1:3" s="17" customFormat="1" x14ac:dyDescent="0.25">
      <c r="A1082" s="19"/>
      <c r="C1082" s="18"/>
    </row>
    <row r="1083" spans="1:3" s="17" customFormat="1" x14ac:dyDescent="0.25">
      <c r="A1083" s="19"/>
      <c r="C1083" s="18"/>
    </row>
    <row r="1084" spans="1:3" s="17" customFormat="1" x14ac:dyDescent="0.25">
      <c r="A1084" s="19"/>
      <c r="C1084" s="18"/>
    </row>
    <row r="1085" spans="1:3" s="17" customFormat="1" x14ac:dyDescent="0.25">
      <c r="A1085" s="19"/>
      <c r="C1085" s="18"/>
    </row>
    <row r="1086" spans="1:3" s="17" customFormat="1" x14ac:dyDescent="0.25">
      <c r="A1086" s="19"/>
      <c r="C1086" s="18"/>
    </row>
    <row r="1087" spans="1:3" s="17" customFormat="1" x14ac:dyDescent="0.25">
      <c r="A1087" s="19"/>
      <c r="C1087" s="18"/>
    </row>
    <row r="1088" spans="1:3" s="17" customFormat="1" x14ac:dyDescent="0.25">
      <c r="A1088" s="19"/>
      <c r="C1088" s="18"/>
    </row>
    <row r="1089" spans="1:3" s="17" customFormat="1" x14ac:dyDescent="0.25">
      <c r="A1089" s="19"/>
      <c r="C1089" s="18"/>
    </row>
    <row r="1090" spans="1:3" s="17" customFormat="1" x14ac:dyDescent="0.25">
      <c r="A1090" s="19"/>
      <c r="C1090" s="18"/>
    </row>
    <row r="1091" spans="1:3" s="17" customFormat="1" x14ac:dyDescent="0.25">
      <c r="A1091" s="19"/>
      <c r="C1091" s="18"/>
    </row>
    <row r="1092" spans="1:3" s="17" customFormat="1" x14ac:dyDescent="0.25">
      <c r="A1092" s="19"/>
      <c r="C1092" s="18"/>
    </row>
    <row r="1093" spans="1:3" s="17" customFormat="1" x14ac:dyDescent="0.25">
      <c r="A1093" s="19"/>
      <c r="C1093" s="18"/>
    </row>
    <row r="1094" spans="1:3" s="17" customFormat="1" x14ac:dyDescent="0.25">
      <c r="A1094" s="19"/>
      <c r="C1094" s="18"/>
    </row>
    <row r="1095" spans="1:3" s="17" customFormat="1" x14ac:dyDescent="0.25">
      <c r="A1095" s="19"/>
      <c r="C1095" s="18"/>
    </row>
    <row r="1096" spans="1:3" s="17" customFormat="1" x14ac:dyDescent="0.25">
      <c r="A1096" s="19"/>
      <c r="C1096" s="18"/>
    </row>
    <row r="1097" spans="1:3" s="17" customFormat="1" x14ac:dyDescent="0.25">
      <c r="A1097" s="19"/>
      <c r="C1097" s="18"/>
    </row>
    <row r="1098" spans="1:3" s="17" customFormat="1" x14ac:dyDescent="0.25">
      <c r="A1098" s="19"/>
      <c r="C1098" s="18"/>
    </row>
    <row r="1099" spans="1:3" s="17" customFormat="1" x14ac:dyDescent="0.25">
      <c r="A1099" s="19"/>
      <c r="C1099" s="18"/>
    </row>
    <row r="1100" spans="1:3" s="17" customFormat="1" x14ac:dyDescent="0.25">
      <c r="A1100" s="19"/>
      <c r="C1100" s="18"/>
    </row>
    <row r="1101" spans="1:3" s="17" customFormat="1" x14ac:dyDescent="0.25">
      <c r="A1101" s="19"/>
      <c r="C1101" s="18"/>
    </row>
    <row r="1102" spans="1:3" s="17" customFormat="1" x14ac:dyDescent="0.25">
      <c r="A1102" s="19"/>
      <c r="C1102" s="18"/>
    </row>
    <row r="1103" spans="1:3" s="17" customFormat="1" x14ac:dyDescent="0.25">
      <c r="A1103" s="19"/>
      <c r="C1103" s="18"/>
    </row>
    <row r="1104" spans="1:3" s="17" customFormat="1" x14ac:dyDescent="0.25">
      <c r="A1104" s="19"/>
      <c r="C1104" s="18"/>
    </row>
    <row r="1105" spans="1:3" s="17" customFormat="1" x14ac:dyDescent="0.25">
      <c r="A1105" s="19"/>
      <c r="C1105" s="18"/>
    </row>
    <row r="1106" spans="1:3" s="17" customFormat="1" x14ac:dyDescent="0.25">
      <c r="A1106" s="19"/>
      <c r="C1106" s="18"/>
    </row>
    <row r="1107" spans="1:3" s="17" customFormat="1" x14ac:dyDescent="0.25">
      <c r="A1107" s="19"/>
      <c r="C1107" s="18"/>
    </row>
    <row r="1108" spans="1:3" s="17" customFormat="1" x14ac:dyDescent="0.25">
      <c r="A1108" s="19"/>
      <c r="C1108" s="18"/>
    </row>
    <row r="1109" spans="1:3" s="17" customFormat="1" x14ac:dyDescent="0.25">
      <c r="A1109" s="19"/>
      <c r="C1109" s="18"/>
    </row>
    <row r="1110" spans="1:3" s="17" customFormat="1" x14ac:dyDescent="0.25">
      <c r="A1110" s="19"/>
      <c r="C1110" s="18"/>
    </row>
    <row r="1111" spans="1:3" s="17" customFormat="1" x14ac:dyDescent="0.25">
      <c r="A1111" s="19"/>
      <c r="C1111" s="18"/>
    </row>
    <row r="1112" spans="1:3" s="17" customFormat="1" x14ac:dyDescent="0.25">
      <c r="A1112" s="19"/>
      <c r="C1112" s="18"/>
    </row>
    <row r="1113" spans="1:3" s="17" customFormat="1" x14ac:dyDescent="0.25">
      <c r="A1113" s="19"/>
      <c r="C1113" s="18"/>
    </row>
    <row r="1114" spans="1:3" s="17" customFormat="1" x14ac:dyDescent="0.25">
      <c r="A1114" s="19"/>
      <c r="C1114" s="18"/>
    </row>
    <row r="1115" spans="1:3" s="17" customFormat="1" x14ac:dyDescent="0.25">
      <c r="A1115" s="19"/>
      <c r="C1115" s="18"/>
    </row>
    <row r="1116" spans="1:3" s="17" customFormat="1" x14ac:dyDescent="0.25">
      <c r="A1116" s="19"/>
      <c r="C1116" s="18"/>
    </row>
    <row r="1117" spans="1:3" s="17" customFormat="1" x14ac:dyDescent="0.25">
      <c r="A1117" s="19"/>
      <c r="C1117" s="18"/>
    </row>
    <row r="1118" spans="1:3" s="17" customFormat="1" x14ac:dyDescent="0.25">
      <c r="A1118" s="19"/>
      <c r="C1118" s="18"/>
    </row>
    <row r="1119" spans="1:3" s="17" customFormat="1" x14ac:dyDescent="0.25">
      <c r="A1119" s="19"/>
      <c r="C1119" s="18"/>
    </row>
    <row r="1120" spans="1:3" s="17" customFormat="1" x14ac:dyDescent="0.25">
      <c r="A1120" s="19"/>
      <c r="C1120" s="18"/>
    </row>
    <row r="1121" spans="1:3" s="17" customFormat="1" x14ac:dyDescent="0.25">
      <c r="A1121" s="19"/>
      <c r="C1121" s="18"/>
    </row>
    <row r="1122" spans="1:3" s="17" customFormat="1" x14ac:dyDescent="0.25">
      <c r="A1122" s="19"/>
      <c r="C1122" s="18"/>
    </row>
    <row r="1123" spans="1:3" s="17" customFormat="1" x14ac:dyDescent="0.25">
      <c r="A1123" s="19"/>
      <c r="C1123" s="18"/>
    </row>
    <row r="1124" spans="1:3" s="17" customFormat="1" x14ac:dyDescent="0.25">
      <c r="A1124" s="19"/>
      <c r="C1124" s="18"/>
    </row>
    <row r="1125" spans="1:3" s="17" customFormat="1" x14ac:dyDescent="0.25">
      <c r="A1125" s="19"/>
      <c r="C1125" s="18"/>
    </row>
    <row r="1126" spans="1:3" s="17" customFormat="1" x14ac:dyDescent="0.25">
      <c r="A1126" s="19"/>
      <c r="C1126" s="18"/>
    </row>
    <row r="1127" spans="1:3" s="17" customFormat="1" x14ac:dyDescent="0.25">
      <c r="A1127" s="19"/>
      <c r="C1127" s="18"/>
    </row>
    <row r="1128" spans="1:3" s="17" customFormat="1" x14ac:dyDescent="0.25">
      <c r="A1128" s="19"/>
      <c r="C1128" s="18"/>
    </row>
    <row r="1129" spans="1:3" s="17" customFormat="1" x14ac:dyDescent="0.25">
      <c r="A1129" s="19"/>
      <c r="C1129" s="18"/>
    </row>
    <row r="1130" spans="1:3" s="17" customFormat="1" x14ac:dyDescent="0.25">
      <c r="A1130" s="19"/>
      <c r="C1130" s="18"/>
    </row>
    <row r="1131" spans="1:3" s="17" customFormat="1" x14ac:dyDescent="0.25">
      <c r="A1131" s="19"/>
      <c r="C1131" s="18"/>
    </row>
    <row r="1132" spans="1:3" s="17" customFormat="1" x14ac:dyDescent="0.25">
      <c r="A1132" s="19"/>
      <c r="C1132" s="18"/>
    </row>
    <row r="1133" spans="1:3" s="17" customFormat="1" x14ac:dyDescent="0.25">
      <c r="A1133" s="19"/>
      <c r="C1133" s="18"/>
    </row>
    <row r="1134" spans="1:3" s="17" customFormat="1" x14ac:dyDescent="0.25">
      <c r="A1134" s="19"/>
      <c r="C1134" s="18"/>
    </row>
    <row r="1135" spans="1:3" s="17" customFormat="1" x14ac:dyDescent="0.25">
      <c r="A1135" s="19"/>
      <c r="C1135" s="18"/>
    </row>
    <row r="1136" spans="1:3" s="17" customFormat="1" x14ac:dyDescent="0.25">
      <c r="A1136" s="19"/>
      <c r="C1136" s="18"/>
    </row>
    <row r="1137" spans="1:3" s="17" customFormat="1" x14ac:dyDescent="0.25">
      <c r="A1137" s="19"/>
      <c r="C1137" s="18"/>
    </row>
    <row r="1138" spans="1:3" s="17" customFormat="1" x14ac:dyDescent="0.25">
      <c r="A1138" s="19"/>
      <c r="C1138" s="18"/>
    </row>
    <row r="1139" spans="1:3" s="17" customFormat="1" x14ac:dyDescent="0.25">
      <c r="A1139" s="19"/>
      <c r="C1139" s="18"/>
    </row>
    <row r="1140" spans="1:3" s="17" customFormat="1" x14ac:dyDescent="0.25">
      <c r="A1140" s="19"/>
      <c r="C1140" s="18"/>
    </row>
    <row r="1141" spans="1:3" s="17" customFormat="1" x14ac:dyDescent="0.25">
      <c r="A1141" s="19"/>
      <c r="C1141" s="18"/>
    </row>
    <row r="1142" spans="1:3" s="17" customFormat="1" x14ac:dyDescent="0.25">
      <c r="A1142" s="19"/>
      <c r="C1142" s="18"/>
    </row>
    <row r="1143" spans="1:3" s="17" customFormat="1" x14ac:dyDescent="0.25">
      <c r="A1143" s="19"/>
      <c r="C1143" s="18"/>
    </row>
    <row r="1144" spans="1:3" s="17" customFormat="1" x14ac:dyDescent="0.25">
      <c r="A1144" s="19"/>
      <c r="C1144" s="18"/>
    </row>
    <row r="1145" spans="1:3" s="17" customFormat="1" x14ac:dyDescent="0.25">
      <c r="A1145" s="19"/>
      <c r="C1145" s="18"/>
    </row>
    <row r="1146" spans="1:3" s="17" customFormat="1" x14ac:dyDescent="0.25">
      <c r="A1146" s="19"/>
      <c r="C1146" s="18"/>
    </row>
    <row r="1147" spans="1:3" s="17" customFormat="1" x14ac:dyDescent="0.25">
      <c r="A1147" s="19"/>
      <c r="C1147" s="18"/>
    </row>
    <row r="1148" spans="1:3" s="17" customFormat="1" x14ac:dyDescent="0.25">
      <c r="A1148" s="19"/>
      <c r="C1148" s="18"/>
    </row>
    <row r="1149" spans="1:3" s="17" customFormat="1" x14ac:dyDescent="0.25">
      <c r="A1149" s="19"/>
      <c r="C1149" s="18"/>
    </row>
    <row r="1150" spans="1:3" s="17" customFormat="1" x14ac:dyDescent="0.25">
      <c r="A1150" s="19"/>
      <c r="C1150" s="18"/>
    </row>
    <row r="1151" spans="1:3" s="17" customFormat="1" x14ac:dyDescent="0.25">
      <c r="A1151" s="19"/>
      <c r="C1151" s="18"/>
    </row>
    <row r="1152" spans="1:3" s="17" customFormat="1" x14ac:dyDescent="0.25">
      <c r="A1152" s="19"/>
      <c r="C1152" s="18"/>
    </row>
    <row r="1153" spans="1:3" s="17" customFormat="1" x14ac:dyDescent="0.25">
      <c r="A1153" s="19"/>
      <c r="C1153" s="18"/>
    </row>
    <row r="1154" spans="1:3" s="17" customFormat="1" x14ac:dyDescent="0.25">
      <c r="A1154" s="19"/>
      <c r="C1154" s="18"/>
    </row>
    <row r="1155" spans="1:3" s="17" customFormat="1" x14ac:dyDescent="0.25">
      <c r="A1155" s="19"/>
      <c r="C1155" s="18"/>
    </row>
    <row r="1156" spans="1:3" s="17" customFormat="1" x14ac:dyDescent="0.25">
      <c r="A1156" s="19"/>
      <c r="C1156" s="18"/>
    </row>
    <row r="1157" spans="1:3" s="17" customFormat="1" x14ac:dyDescent="0.25">
      <c r="A1157" s="19"/>
      <c r="C1157" s="18"/>
    </row>
    <row r="1158" spans="1:3" s="17" customFormat="1" x14ac:dyDescent="0.25">
      <c r="A1158" s="19"/>
      <c r="C1158" s="18"/>
    </row>
    <row r="1159" spans="1:3" s="17" customFormat="1" x14ac:dyDescent="0.25">
      <c r="A1159" s="19"/>
      <c r="C1159" s="18"/>
    </row>
    <row r="1160" spans="1:3" s="17" customFormat="1" x14ac:dyDescent="0.25">
      <c r="A1160" s="19"/>
      <c r="C1160" s="18"/>
    </row>
    <row r="1161" spans="1:3" s="17" customFormat="1" x14ac:dyDescent="0.25">
      <c r="A1161" s="19"/>
      <c r="C1161" s="18"/>
    </row>
    <row r="1162" spans="1:3" s="17" customFormat="1" x14ac:dyDescent="0.25">
      <c r="A1162" s="19"/>
      <c r="C1162" s="18"/>
    </row>
    <row r="1163" spans="1:3" s="17" customFormat="1" x14ac:dyDescent="0.25">
      <c r="A1163" s="19"/>
      <c r="C1163" s="18"/>
    </row>
    <row r="1164" spans="1:3" s="17" customFormat="1" x14ac:dyDescent="0.25">
      <c r="A1164" s="19"/>
      <c r="C1164" s="18"/>
    </row>
    <row r="1165" spans="1:3" s="17" customFormat="1" x14ac:dyDescent="0.25">
      <c r="A1165" s="19"/>
      <c r="C1165" s="18"/>
    </row>
    <row r="1166" spans="1:3" s="17" customFormat="1" x14ac:dyDescent="0.25">
      <c r="A1166" s="19"/>
      <c r="C1166" s="18"/>
    </row>
    <row r="1167" spans="1:3" s="17" customFormat="1" x14ac:dyDescent="0.25">
      <c r="A1167" s="19"/>
      <c r="C1167" s="18"/>
    </row>
    <row r="1168" spans="1:3" s="17" customFormat="1" x14ac:dyDescent="0.25">
      <c r="A1168" s="19"/>
      <c r="C1168" s="18"/>
    </row>
    <row r="1169" spans="1:3" s="17" customFormat="1" x14ac:dyDescent="0.25">
      <c r="A1169" s="19"/>
      <c r="C1169" s="18"/>
    </row>
    <row r="1170" spans="1:3" s="17" customFormat="1" x14ac:dyDescent="0.25">
      <c r="A1170" s="19"/>
      <c r="C1170" s="18"/>
    </row>
    <row r="1171" spans="1:3" s="17" customFormat="1" x14ac:dyDescent="0.25">
      <c r="A1171" s="19"/>
      <c r="C1171" s="18"/>
    </row>
    <row r="1172" spans="1:3" s="17" customFormat="1" x14ac:dyDescent="0.25">
      <c r="A1172" s="19"/>
      <c r="C1172" s="18"/>
    </row>
    <row r="1173" spans="1:3" s="17" customFormat="1" x14ac:dyDescent="0.25">
      <c r="A1173" s="19"/>
      <c r="C1173" s="18"/>
    </row>
    <row r="1174" spans="1:3" s="17" customFormat="1" x14ac:dyDescent="0.25">
      <c r="A1174" s="19"/>
      <c r="C1174" s="18"/>
    </row>
    <row r="1175" spans="1:3" s="17" customFormat="1" x14ac:dyDescent="0.25">
      <c r="A1175" s="19"/>
      <c r="C1175" s="18"/>
    </row>
    <row r="1176" spans="1:3" s="17" customFormat="1" x14ac:dyDescent="0.25">
      <c r="A1176" s="19"/>
      <c r="C1176" s="18"/>
    </row>
    <row r="1177" spans="1:3" s="17" customFormat="1" x14ac:dyDescent="0.25">
      <c r="A1177" s="19"/>
      <c r="C1177" s="18"/>
    </row>
    <row r="1178" spans="1:3" s="17" customFormat="1" x14ac:dyDescent="0.25">
      <c r="A1178" s="19"/>
      <c r="C1178" s="18"/>
    </row>
    <row r="1179" spans="1:3" s="17" customFormat="1" x14ac:dyDescent="0.25">
      <c r="A1179" s="19"/>
      <c r="C1179" s="18"/>
    </row>
    <row r="1180" spans="1:3" s="17" customFormat="1" x14ac:dyDescent="0.25">
      <c r="A1180" s="19"/>
      <c r="C1180" s="18"/>
    </row>
    <row r="1181" spans="1:3" s="17" customFormat="1" x14ac:dyDescent="0.25">
      <c r="A1181" s="19"/>
      <c r="C1181" s="18"/>
    </row>
    <row r="1182" spans="1:3" s="17" customFormat="1" x14ac:dyDescent="0.25">
      <c r="A1182" s="19"/>
      <c r="C1182" s="18"/>
    </row>
    <row r="1183" spans="1:3" s="17" customFormat="1" x14ac:dyDescent="0.25">
      <c r="A1183" s="19"/>
      <c r="C1183" s="18"/>
    </row>
    <row r="1184" spans="1:3" s="17" customFormat="1" x14ac:dyDescent="0.25">
      <c r="A1184" s="19"/>
      <c r="C1184" s="18"/>
    </row>
    <row r="1185" spans="1:3" s="17" customFormat="1" x14ac:dyDescent="0.25">
      <c r="A1185" s="19"/>
      <c r="C1185" s="18"/>
    </row>
    <row r="1186" spans="1:3" s="17" customFormat="1" x14ac:dyDescent="0.25">
      <c r="A1186" s="19"/>
      <c r="C1186" s="18"/>
    </row>
    <row r="1187" spans="1:3" s="17" customFormat="1" x14ac:dyDescent="0.25">
      <c r="A1187" s="19"/>
      <c r="C1187" s="18"/>
    </row>
    <row r="1188" spans="1:3" s="17" customFormat="1" x14ac:dyDescent="0.25">
      <c r="A1188" s="19"/>
      <c r="C1188" s="18"/>
    </row>
    <row r="1189" spans="1:3" s="17" customFormat="1" x14ac:dyDescent="0.25">
      <c r="A1189" s="19"/>
      <c r="C1189" s="18"/>
    </row>
    <row r="1190" spans="1:3" s="17" customFormat="1" x14ac:dyDescent="0.25">
      <c r="A1190" s="19"/>
      <c r="C1190" s="18"/>
    </row>
    <row r="1191" spans="1:3" s="17" customFormat="1" x14ac:dyDescent="0.25">
      <c r="A1191" s="19"/>
      <c r="C1191" s="18"/>
    </row>
    <row r="1192" spans="1:3" s="17" customFormat="1" x14ac:dyDescent="0.25">
      <c r="A1192" s="19"/>
      <c r="C1192" s="18"/>
    </row>
    <row r="1193" spans="1:3" s="17" customFormat="1" x14ac:dyDescent="0.25">
      <c r="A1193" s="19"/>
      <c r="C1193" s="18"/>
    </row>
    <row r="1194" spans="1:3" s="17" customFormat="1" x14ac:dyDescent="0.25">
      <c r="A1194" s="19"/>
      <c r="C1194" s="18"/>
    </row>
    <row r="1195" spans="1:3" s="17" customFormat="1" x14ac:dyDescent="0.25">
      <c r="A1195" s="19"/>
      <c r="C1195" s="18"/>
    </row>
    <row r="1196" spans="1:3" s="17" customFormat="1" x14ac:dyDescent="0.25">
      <c r="A1196" s="19"/>
      <c r="C1196" s="18"/>
    </row>
    <row r="1197" spans="1:3" s="17" customFormat="1" x14ac:dyDescent="0.25">
      <c r="A1197" s="19"/>
      <c r="C1197" s="18"/>
    </row>
    <row r="1198" spans="1:3" s="17" customFormat="1" x14ac:dyDescent="0.25">
      <c r="A1198" s="19"/>
      <c r="C1198" s="18"/>
    </row>
    <row r="1199" spans="1:3" s="17" customFormat="1" x14ac:dyDescent="0.25">
      <c r="A1199" s="19"/>
      <c r="C1199" s="18"/>
    </row>
    <row r="1200" spans="1:3" s="17" customFormat="1" x14ac:dyDescent="0.25">
      <c r="A1200" s="19"/>
      <c r="C1200" s="18"/>
    </row>
    <row r="1201" spans="1:3" s="17" customFormat="1" x14ac:dyDescent="0.25">
      <c r="A1201" s="19"/>
      <c r="C1201" s="18"/>
    </row>
    <row r="1202" spans="1:3" s="17" customFormat="1" x14ac:dyDescent="0.25">
      <c r="A1202" s="19"/>
      <c r="C1202" s="18"/>
    </row>
    <row r="1203" spans="1:3" s="17" customFormat="1" x14ac:dyDescent="0.25">
      <c r="A1203" s="19"/>
      <c r="C1203" s="18"/>
    </row>
    <row r="1204" spans="1:3" s="17" customFormat="1" x14ac:dyDescent="0.25">
      <c r="A1204" s="19"/>
      <c r="C1204" s="18"/>
    </row>
    <row r="1205" spans="1:3" s="17" customFormat="1" x14ac:dyDescent="0.25">
      <c r="A1205" s="19"/>
      <c r="C1205" s="18"/>
    </row>
    <row r="1206" spans="1:3" s="17" customFormat="1" x14ac:dyDescent="0.25">
      <c r="A1206" s="19"/>
      <c r="C1206" s="18"/>
    </row>
    <row r="1207" spans="1:3" s="17" customFormat="1" x14ac:dyDescent="0.25">
      <c r="A1207" s="19"/>
      <c r="C1207" s="18"/>
    </row>
    <row r="1208" spans="1:3" s="17" customFormat="1" x14ac:dyDescent="0.25">
      <c r="A1208" s="19"/>
      <c r="C1208" s="18"/>
    </row>
    <row r="1209" spans="1:3" s="17" customFormat="1" x14ac:dyDescent="0.25">
      <c r="A1209" s="19"/>
      <c r="C1209" s="18"/>
    </row>
    <row r="1210" spans="1:3" s="17" customFormat="1" x14ac:dyDescent="0.25">
      <c r="A1210" s="19"/>
      <c r="C1210" s="18"/>
    </row>
    <row r="1211" spans="1:3" s="17" customFormat="1" x14ac:dyDescent="0.25">
      <c r="A1211" s="19"/>
      <c r="C1211" s="18"/>
    </row>
    <row r="1212" spans="1:3" s="17" customFormat="1" x14ac:dyDescent="0.25">
      <c r="A1212" s="19"/>
      <c r="C1212" s="18"/>
    </row>
    <row r="1213" spans="1:3" s="17" customFormat="1" x14ac:dyDescent="0.25">
      <c r="A1213" s="19"/>
      <c r="C1213" s="18"/>
    </row>
    <row r="1214" spans="1:3" s="17" customFormat="1" x14ac:dyDescent="0.25">
      <c r="A1214" s="19"/>
      <c r="C1214" s="18"/>
    </row>
    <row r="1215" spans="1:3" s="17" customFormat="1" x14ac:dyDescent="0.25">
      <c r="A1215" s="19"/>
      <c r="C1215" s="18"/>
    </row>
    <row r="1216" spans="1:3" s="17" customFormat="1" x14ac:dyDescent="0.25">
      <c r="A1216" s="19"/>
      <c r="C1216" s="18"/>
    </row>
    <row r="1217" spans="1:3" s="17" customFormat="1" x14ac:dyDescent="0.25">
      <c r="A1217" s="19"/>
      <c r="C1217" s="18"/>
    </row>
    <row r="1218" spans="1:3" s="17" customFormat="1" x14ac:dyDescent="0.25">
      <c r="A1218" s="19"/>
      <c r="C1218" s="18"/>
    </row>
    <row r="1219" spans="1:3" s="17" customFormat="1" x14ac:dyDescent="0.25">
      <c r="A1219" s="19"/>
      <c r="C1219" s="18"/>
    </row>
    <row r="1220" spans="1:3" s="17" customFormat="1" x14ac:dyDescent="0.25">
      <c r="A1220" s="19"/>
      <c r="C1220" s="18"/>
    </row>
    <row r="1221" spans="1:3" s="17" customFormat="1" x14ac:dyDescent="0.25">
      <c r="A1221" s="19"/>
      <c r="C1221" s="18"/>
    </row>
    <row r="1222" spans="1:3" s="17" customFormat="1" x14ac:dyDescent="0.25">
      <c r="A1222" s="19"/>
      <c r="C1222" s="18"/>
    </row>
    <row r="1223" spans="1:3" s="17" customFormat="1" x14ac:dyDescent="0.25">
      <c r="A1223" s="19"/>
      <c r="C1223" s="18"/>
    </row>
    <row r="1224" spans="1:3" s="17" customFormat="1" x14ac:dyDescent="0.25">
      <c r="A1224" s="19"/>
      <c r="C1224" s="18"/>
    </row>
    <row r="1225" spans="1:3" s="17" customFormat="1" x14ac:dyDescent="0.25">
      <c r="A1225" s="19"/>
      <c r="C1225" s="18"/>
    </row>
    <row r="1226" spans="1:3" s="17" customFormat="1" x14ac:dyDescent="0.25">
      <c r="A1226" s="19"/>
      <c r="C1226" s="18"/>
    </row>
    <row r="1227" spans="1:3" s="17" customFormat="1" x14ac:dyDescent="0.25">
      <c r="A1227" s="19"/>
      <c r="C1227" s="18"/>
    </row>
    <row r="1228" spans="1:3" s="17" customFormat="1" x14ac:dyDescent="0.25">
      <c r="A1228" s="19"/>
      <c r="C1228" s="18"/>
    </row>
    <row r="1229" spans="1:3" s="17" customFormat="1" x14ac:dyDescent="0.25">
      <c r="A1229" s="19"/>
      <c r="C1229" s="18"/>
    </row>
    <row r="1230" spans="1:3" s="17" customFormat="1" x14ac:dyDescent="0.25">
      <c r="A1230" s="19"/>
      <c r="C1230" s="18"/>
    </row>
    <row r="1231" spans="1:3" s="17" customFormat="1" x14ac:dyDescent="0.25">
      <c r="A1231" s="19"/>
      <c r="C1231" s="18"/>
    </row>
    <row r="1232" spans="1:3" s="17" customFormat="1" x14ac:dyDescent="0.25">
      <c r="A1232" s="19"/>
      <c r="C1232" s="18"/>
    </row>
    <row r="1233" spans="1:3" s="17" customFormat="1" x14ac:dyDescent="0.25">
      <c r="A1233" s="19"/>
      <c r="C1233" s="18"/>
    </row>
    <row r="1234" spans="1:3" s="17" customFormat="1" x14ac:dyDescent="0.25">
      <c r="A1234" s="19"/>
      <c r="C1234" s="18"/>
    </row>
    <row r="1235" spans="1:3" s="17" customFormat="1" x14ac:dyDescent="0.25">
      <c r="A1235" s="19"/>
      <c r="C1235" s="18"/>
    </row>
    <row r="1236" spans="1:3" s="17" customFormat="1" x14ac:dyDescent="0.25">
      <c r="A1236" s="19"/>
      <c r="C1236" s="18"/>
    </row>
    <row r="1237" spans="1:3" s="17" customFormat="1" x14ac:dyDescent="0.25">
      <c r="A1237" s="19"/>
      <c r="C1237" s="18"/>
    </row>
    <row r="1238" spans="1:3" s="17" customFormat="1" x14ac:dyDescent="0.25">
      <c r="A1238" s="19"/>
      <c r="C1238" s="18"/>
    </row>
    <row r="1239" spans="1:3" s="17" customFormat="1" x14ac:dyDescent="0.25">
      <c r="A1239" s="19"/>
      <c r="C1239" s="18"/>
    </row>
    <row r="1240" spans="1:3" s="17" customFormat="1" x14ac:dyDescent="0.25">
      <c r="A1240" s="19"/>
      <c r="C1240" s="18"/>
    </row>
    <row r="1241" spans="1:3" s="17" customFormat="1" x14ac:dyDescent="0.25">
      <c r="A1241" s="19"/>
      <c r="C1241" s="18"/>
    </row>
    <row r="1242" spans="1:3" s="17" customFormat="1" x14ac:dyDescent="0.25">
      <c r="A1242" s="19"/>
      <c r="C1242" s="18"/>
    </row>
    <row r="1243" spans="1:3" s="17" customFormat="1" x14ac:dyDescent="0.25">
      <c r="A1243" s="19"/>
      <c r="C1243" s="18"/>
    </row>
    <row r="1244" spans="1:3" s="17" customFormat="1" x14ac:dyDescent="0.25">
      <c r="A1244" s="19"/>
      <c r="C1244" s="18"/>
    </row>
    <row r="1245" spans="1:3" s="17" customFormat="1" x14ac:dyDescent="0.25">
      <c r="A1245" s="19"/>
      <c r="C1245" s="18"/>
    </row>
    <row r="1246" spans="1:3" s="17" customFormat="1" x14ac:dyDescent="0.25">
      <c r="A1246" s="19"/>
      <c r="C1246" s="18"/>
    </row>
    <row r="1247" spans="1:3" s="17" customFormat="1" x14ac:dyDescent="0.25">
      <c r="A1247" s="19"/>
      <c r="C1247" s="18"/>
    </row>
    <row r="1248" spans="1:3" s="17" customFormat="1" x14ac:dyDescent="0.25">
      <c r="A1248" s="19"/>
      <c r="C1248" s="18"/>
    </row>
    <row r="1249" spans="1:3" s="17" customFormat="1" x14ac:dyDescent="0.25">
      <c r="A1249" s="19"/>
      <c r="C1249" s="18"/>
    </row>
    <row r="1250" spans="1:3" s="17" customFormat="1" x14ac:dyDescent="0.25">
      <c r="A1250" s="19"/>
      <c r="C1250" s="18"/>
    </row>
    <row r="1251" spans="1:3" s="17" customFormat="1" x14ac:dyDescent="0.25">
      <c r="A1251" s="19"/>
      <c r="C1251" s="18"/>
    </row>
    <row r="1252" spans="1:3" s="17" customFormat="1" x14ac:dyDescent="0.25">
      <c r="A1252" s="19"/>
      <c r="C1252" s="18"/>
    </row>
    <row r="1253" spans="1:3" s="17" customFormat="1" x14ac:dyDescent="0.25">
      <c r="A1253" s="19"/>
      <c r="C1253" s="18"/>
    </row>
    <row r="1254" spans="1:3" s="17" customFormat="1" x14ac:dyDescent="0.25">
      <c r="A1254" s="19"/>
      <c r="C1254" s="18"/>
    </row>
    <row r="1255" spans="1:3" s="17" customFormat="1" x14ac:dyDescent="0.25">
      <c r="A1255" s="19"/>
      <c r="C1255" s="18"/>
    </row>
    <row r="1256" spans="1:3" s="17" customFormat="1" x14ac:dyDescent="0.25">
      <c r="A1256" s="19"/>
      <c r="C1256" s="18"/>
    </row>
    <row r="1257" spans="1:3" s="17" customFormat="1" x14ac:dyDescent="0.25">
      <c r="A1257" s="19"/>
      <c r="C1257" s="18"/>
    </row>
    <row r="1258" spans="1:3" s="17" customFormat="1" x14ac:dyDescent="0.25">
      <c r="A1258" s="19"/>
      <c r="C1258" s="18"/>
    </row>
    <row r="1259" spans="1:3" s="17" customFormat="1" x14ac:dyDescent="0.25">
      <c r="A1259" s="19"/>
      <c r="C1259" s="18"/>
    </row>
    <row r="1260" spans="1:3" s="17" customFormat="1" x14ac:dyDescent="0.25">
      <c r="A1260" s="19"/>
      <c r="C1260" s="18"/>
    </row>
    <row r="1261" spans="1:3" s="17" customFormat="1" x14ac:dyDescent="0.25">
      <c r="A1261" s="19"/>
      <c r="C1261" s="18"/>
    </row>
    <row r="1262" spans="1:3" s="17" customFormat="1" x14ac:dyDescent="0.25">
      <c r="A1262" s="19"/>
      <c r="C1262" s="18"/>
    </row>
    <row r="1263" spans="1:3" s="17" customFormat="1" x14ac:dyDescent="0.25">
      <c r="A1263" s="19"/>
      <c r="C1263" s="18"/>
    </row>
    <row r="1264" spans="1:3" s="17" customFormat="1" x14ac:dyDescent="0.25">
      <c r="A1264" s="19"/>
      <c r="C1264" s="18"/>
    </row>
    <row r="1265" spans="1:3" s="17" customFormat="1" x14ac:dyDescent="0.25">
      <c r="A1265" s="19"/>
      <c r="C1265" s="18"/>
    </row>
    <row r="1266" spans="1:3" s="17" customFormat="1" x14ac:dyDescent="0.25">
      <c r="A1266" s="19"/>
      <c r="C1266" s="18"/>
    </row>
    <row r="1267" spans="1:3" s="17" customFormat="1" x14ac:dyDescent="0.25">
      <c r="A1267" s="19"/>
      <c r="C1267" s="18"/>
    </row>
    <row r="1268" spans="1:3" s="17" customFormat="1" x14ac:dyDescent="0.25">
      <c r="A1268" s="19"/>
      <c r="C1268" s="18"/>
    </row>
    <row r="1269" spans="1:3" s="17" customFormat="1" x14ac:dyDescent="0.25">
      <c r="A1269" s="19"/>
      <c r="C1269" s="18"/>
    </row>
    <row r="1270" spans="1:3" s="17" customFormat="1" x14ac:dyDescent="0.25">
      <c r="A1270" s="19"/>
      <c r="C1270" s="18"/>
    </row>
    <row r="1271" spans="1:3" s="17" customFormat="1" x14ac:dyDescent="0.25">
      <c r="A1271" s="19"/>
      <c r="C1271" s="18"/>
    </row>
    <row r="1272" spans="1:3" s="17" customFormat="1" x14ac:dyDescent="0.25">
      <c r="A1272" s="19"/>
      <c r="C1272" s="18"/>
    </row>
    <row r="1273" spans="1:3" s="17" customFormat="1" x14ac:dyDescent="0.25">
      <c r="A1273" s="19"/>
      <c r="C1273" s="18"/>
    </row>
    <row r="1274" spans="1:3" s="17" customFormat="1" x14ac:dyDescent="0.25">
      <c r="A1274" s="19"/>
      <c r="C1274" s="18"/>
    </row>
    <row r="1275" spans="1:3" s="17" customFormat="1" x14ac:dyDescent="0.25">
      <c r="A1275" s="19"/>
      <c r="C1275" s="18"/>
    </row>
    <row r="1276" spans="1:3" s="17" customFormat="1" x14ac:dyDescent="0.25">
      <c r="A1276" s="19"/>
      <c r="C1276" s="18"/>
    </row>
    <row r="1277" spans="1:3" s="17" customFormat="1" x14ac:dyDescent="0.25">
      <c r="A1277" s="19"/>
      <c r="C1277" s="18"/>
    </row>
    <row r="1278" spans="1:3" s="17" customFormat="1" x14ac:dyDescent="0.25">
      <c r="A1278" s="19"/>
      <c r="C1278" s="18"/>
    </row>
    <row r="1279" spans="1:3" s="17" customFormat="1" x14ac:dyDescent="0.25">
      <c r="A1279" s="19"/>
      <c r="C1279" s="18"/>
    </row>
    <row r="1280" spans="1:3" s="17" customFormat="1" x14ac:dyDescent="0.25">
      <c r="A1280" s="19"/>
      <c r="C1280" s="18"/>
    </row>
    <row r="1281" spans="1:3" s="17" customFormat="1" x14ac:dyDescent="0.25">
      <c r="A1281" s="19"/>
      <c r="C1281" s="18"/>
    </row>
    <row r="1282" spans="1:3" s="17" customFormat="1" x14ac:dyDescent="0.25">
      <c r="A1282" s="19"/>
      <c r="C1282" s="18"/>
    </row>
    <row r="1283" spans="1:3" s="17" customFormat="1" x14ac:dyDescent="0.25">
      <c r="A1283" s="19"/>
      <c r="C1283" s="18"/>
    </row>
    <row r="1284" spans="1:3" s="17" customFormat="1" x14ac:dyDescent="0.25">
      <c r="A1284" s="19"/>
      <c r="C1284" s="18"/>
    </row>
    <row r="1285" spans="1:3" s="17" customFormat="1" x14ac:dyDescent="0.25">
      <c r="A1285" s="19"/>
      <c r="C1285" s="18"/>
    </row>
    <row r="1286" spans="1:3" s="17" customFormat="1" x14ac:dyDescent="0.25">
      <c r="A1286" s="19"/>
      <c r="C1286" s="18"/>
    </row>
    <row r="1287" spans="1:3" s="17" customFormat="1" x14ac:dyDescent="0.25">
      <c r="A1287" s="19"/>
      <c r="C1287" s="18"/>
    </row>
    <row r="1288" spans="1:3" s="17" customFormat="1" x14ac:dyDescent="0.25">
      <c r="A1288" s="19"/>
      <c r="C1288" s="18"/>
    </row>
    <row r="1289" spans="1:3" s="17" customFormat="1" x14ac:dyDescent="0.25">
      <c r="A1289" s="19"/>
      <c r="C1289" s="18"/>
    </row>
    <row r="1290" spans="1:3" s="17" customFormat="1" x14ac:dyDescent="0.25">
      <c r="A1290" s="19"/>
      <c r="C1290" s="18"/>
    </row>
    <row r="1291" spans="1:3" s="17" customFormat="1" x14ac:dyDescent="0.25">
      <c r="A1291" s="19"/>
      <c r="C1291" s="18"/>
    </row>
    <row r="1292" spans="1:3" s="17" customFormat="1" x14ac:dyDescent="0.25">
      <c r="A1292" s="19"/>
      <c r="C1292" s="18"/>
    </row>
    <row r="1293" spans="1:3" s="17" customFormat="1" x14ac:dyDescent="0.25">
      <c r="A1293" s="19"/>
      <c r="C1293" s="18"/>
    </row>
    <row r="1294" spans="1:3" s="17" customFormat="1" x14ac:dyDescent="0.25">
      <c r="A1294" s="19"/>
      <c r="C1294" s="18"/>
    </row>
    <row r="1295" spans="1:3" s="17" customFormat="1" x14ac:dyDescent="0.25">
      <c r="A1295" s="19"/>
      <c r="C1295" s="18"/>
    </row>
    <row r="1296" spans="1:3" s="17" customFormat="1" x14ac:dyDescent="0.25">
      <c r="A1296" s="19"/>
      <c r="C1296" s="18"/>
    </row>
    <row r="1297" spans="1:3" s="17" customFormat="1" x14ac:dyDescent="0.25">
      <c r="A1297" s="19"/>
      <c r="C1297" s="18"/>
    </row>
    <row r="1298" spans="1:3" s="17" customFormat="1" x14ac:dyDescent="0.25">
      <c r="A1298" s="19"/>
      <c r="C1298" s="18"/>
    </row>
    <row r="1299" spans="1:3" s="17" customFormat="1" x14ac:dyDescent="0.25">
      <c r="A1299" s="19"/>
      <c r="C1299" s="18"/>
    </row>
    <row r="1300" spans="1:3" s="17" customFormat="1" x14ac:dyDescent="0.25">
      <c r="A1300" s="19"/>
      <c r="C1300" s="18"/>
    </row>
    <row r="1301" spans="1:3" s="17" customFormat="1" x14ac:dyDescent="0.25">
      <c r="A1301" s="19"/>
      <c r="C1301" s="18"/>
    </row>
    <row r="1302" spans="1:3" s="17" customFormat="1" x14ac:dyDescent="0.25">
      <c r="A1302" s="19"/>
      <c r="C1302" s="18"/>
    </row>
    <row r="1303" spans="1:3" s="17" customFormat="1" x14ac:dyDescent="0.25">
      <c r="A1303" s="19"/>
      <c r="C1303" s="18"/>
    </row>
    <row r="1304" spans="1:3" s="17" customFormat="1" x14ac:dyDescent="0.25">
      <c r="A1304" s="19"/>
      <c r="C1304" s="18"/>
    </row>
    <row r="1305" spans="1:3" s="17" customFormat="1" x14ac:dyDescent="0.25">
      <c r="A1305" s="19"/>
      <c r="C1305" s="18"/>
    </row>
    <row r="1306" spans="1:3" s="17" customFormat="1" x14ac:dyDescent="0.25">
      <c r="A1306" s="19"/>
      <c r="C1306" s="18"/>
    </row>
    <row r="1307" spans="1:3" s="17" customFormat="1" x14ac:dyDescent="0.25">
      <c r="A1307" s="19"/>
      <c r="C1307" s="18"/>
    </row>
    <row r="1308" spans="1:3" s="17" customFormat="1" x14ac:dyDescent="0.25">
      <c r="A1308" s="19"/>
      <c r="C1308" s="18"/>
    </row>
    <row r="1309" spans="1:3" s="17" customFormat="1" x14ac:dyDescent="0.25">
      <c r="A1309" s="19"/>
      <c r="C1309" s="18"/>
    </row>
    <row r="1310" spans="1:3" s="17" customFormat="1" x14ac:dyDescent="0.25">
      <c r="A1310" s="19"/>
      <c r="C1310" s="18"/>
    </row>
    <row r="1311" spans="1:3" s="17" customFormat="1" x14ac:dyDescent="0.25">
      <c r="A1311" s="19"/>
      <c r="C1311" s="18"/>
    </row>
    <row r="1312" spans="1:3" s="17" customFormat="1" x14ac:dyDescent="0.25">
      <c r="A1312" s="19"/>
      <c r="C1312" s="18"/>
    </row>
    <row r="1313" spans="1:3" s="17" customFormat="1" x14ac:dyDescent="0.25">
      <c r="A1313" s="19"/>
      <c r="C1313" s="18"/>
    </row>
    <row r="1314" spans="1:3" s="17" customFormat="1" x14ac:dyDescent="0.25">
      <c r="A1314" s="19"/>
      <c r="C1314" s="18"/>
    </row>
    <row r="1315" spans="1:3" s="17" customFormat="1" x14ac:dyDescent="0.25">
      <c r="A1315" s="19"/>
      <c r="C1315" s="18"/>
    </row>
    <row r="1316" spans="1:3" s="17" customFormat="1" x14ac:dyDescent="0.25">
      <c r="A1316" s="19"/>
      <c r="C1316" s="18"/>
    </row>
    <row r="1317" spans="1:3" s="17" customFormat="1" x14ac:dyDescent="0.25">
      <c r="A1317" s="19"/>
      <c r="C1317" s="18"/>
    </row>
    <row r="1318" spans="1:3" s="17" customFormat="1" x14ac:dyDescent="0.25">
      <c r="A1318" s="19"/>
      <c r="C1318" s="18"/>
    </row>
    <row r="1319" spans="1:3" s="17" customFormat="1" x14ac:dyDescent="0.25">
      <c r="A1319" s="19"/>
      <c r="C1319" s="18"/>
    </row>
    <row r="1320" spans="1:3" s="17" customFormat="1" x14ac:dyDescent="0.25">
      <c r="A1320" s="19"/>
      <c r="C1320" s="18"/>
    </row>
    <row r="1321" spans="1:3" s="17" customFormat="1" x14ac:dyDescent="0.25">
      <c r="A1321" s="19"/>
      <c r="C1321" s="18"/>
    </row>
    <row r="1322" spans="1:3" s="17" customFormat="1" x14ac:dyDescent="0.25">
      <c r="A1322" s="19"/>
      <c r="C1322" s="18"/>
    </row>
    <row r="1323" spans="1:3" s="17" customFormat="1" x14ac:dyDescent="0.25">
      <c r="A1323" s="19"/>
      <c r="C1323" s="18"/>
    </row>
    <row r="1324" spans="1:3" s="17" customFormat="1" x14ac:dyDescent="0.25">
      <c r="A1324" s="19"/>
      <c r="C1324" s="18"/>
    </row>
    <row r="1325" spans="1:3" s="17" customFormat="1" x14ac:dyDescent="0.25">
      <c r="A1325" s="19"/>
      <c r="C1325" s="18"/>
    </row>
    <row r="1326" spans="1:3" s="17" customFormat="1" x14ac:dyDescent="0.25">
      <c r="A1326" s="19"/>
      <c r="C1326" s="18"/>
    </row>
    <row r="1327" spans="1:3" s="17" customFormat="1" x14ac:dyDescent="0.25">
      <c r="A1327" s="19"/>
      <c r="C1327" s="18"/>
    </row>
    <row r="1328" spans="1:3" s="17" customFormat="1" x14ac:dyDescent="0.25">
      <c r="A1328" s="19"/>
      <c r="C1328" s="18"/>
    </row>
    <row r="1329" spans="1:3" s="17" customFormat="1" x14ac:dyDescent="0.25">
      <c r="A1329" s="19"/>
      <c r="C1329" s="18"/>
    </row>
    <row r="1330" spans="1:3" s="17" customFormat="1" x14ac:dyDescent="0.25">
      <c r="A1330" s="19"/>
      <c r="C1330" s="18"/>
    </row>
    <row r="1331" spans="1:3" s="17" customFormat="1" x14ac:dyDescent="0.25">
      <c r="A1331" s="19"/>
      <c r="C1331" s="18"/>
    </row>
    <row r="1332" spans="1:3" s="17" customFormat="1" x14ac:dyDescent="0.25">
      <c r="A1332" s="19"/>
      <c r="C1332" s="18"/>
    </row>
    <row r="1333" spans="1:3" s="17" customFormat="1" x14ac:dyDescent="0.25">
      <c r="A1333" s="19"/>
      <c r="C1333" s="18"/>
    </row>
    <row r="1334" spans="1:3" s="17" customFormat="1" x14ac:dyDescent="0.25">
      <c r="A1334" s="19"/>
      <c r="C1334" s="18"/>
    </row>
    <row r="1335" spans="1:3" s="17" customFormat="1" x14ac:dyDescent="0.25">
      <c r="A1335" s="19"/>
      <c r="C1335" s="18"/>
    </row>
    <row r="1336" spans="1:3" s="17" customFormat="1" x14ac:dyDescent="0.25">
      <c r="A1336" s="19"/>
      <c r="C1336" s="18"/>
    </row>
    <row r="1337" spans="1:3" s="17" customFormat="1" x14ac:dyDescent="0.25">
      <c r="A1337" s="19"/>
      <c r="C1337" s="18"/>
    </row>
    <row r="1338" spans="1:3" s="17" customFormat="1" x14ac:dyDescent="0.25">
      <c r="A1338" s="19"/>
      <c r="C1338" s="18"/>
    </row>
    <row r="1339" spans="1:3" s="17" customFormat="1" x14ac:dyDescent="0.25">
      <c r="A1339" s="19"/>
      <c r="C1339" s="18"/>
    </row>
    <row r="1340" spans="1:3" s="17" customFormat="1" x14ac:dyDescent="0.25">
      <c r="A1340" s="19"/>
      <c r="C1340" s="18"/>
    </row>
    <row r="1341" spans="1:3" s="17" customFormat="1" x14ac:dyDescent="0.25">
      <c r="A1341" s="19"/>
      <c r="C1341" s="18"/>
    </row>
    <row r="1342" spans="1:3" s="17" customFormat="1" x14ac:dyDescent="0.25">
      <c r="A1342" s="19"/>
      <c r="C1342" s="18"/>
    </row>
    <row r="1343" spans="1:3" s="17" customFormat="1" x14ac:dyDescent="0.25">
      <c r="A1343" s="19"/>
      <c r="C1343" s="18"/>
    </row>
    <row r="1344" spans="1:3" s="17" customFormat="1" x14ac:dyDescent="0.25">
      <c r="A1344" s="19"/>
      <c r="C1344" s="18"/>
    </row>
    <row r="1345" spans="1:3" s="17" customFormat="1" x14ac:dyDescent="0.25">
      <c r="A1345" s="19"/>
      <c r="C1345" s="18"/>
    </row>
    <row r="1346" spans="1:3" s="17" customFormat="1" x14ac:dyDescent="0.25">
      <c r="A1346" s="19"/>
      <c r="C1346" s="18"/>
    </row>
    <row r="1347" spans="1:3" s="17" customFormat="1" x14ac:dyDescent="0.25">
      <c r="A1347" s="19"/>
      <c r="C1347" s="18"/>
    </row>
    <row r="1348" spans="1:3" s="17" customFormat="1" x14ac:dyDescent="0.25">
      <c r="A1348" s="19"/>
      <c r="C1348" s="18"/>
    </row>
    <row r="1349" spans="1:3" s="17" customFormat="1" x14ac:dyDescent="0.25">
      <c r="A1349" s="19"/>
      <c r="C1349" s="18"/>
    </row>
    <row r="1350" spans="1:3" s="17" customFormat="1" x14ac:dyDescent="0.25">
      <c r="A1350" s="19"/>
      <c r="C1350" s="18"/>
    </row>
    <row r="1351" spans="1:3" s="17" customFormat="1" x14ac:dyDescent="0.25">
      <c r="A1351" s="19"/>
      <c r="C1351" s="18"/>
    </row>
    <row r="1352" spans="1:3" s="17" customFormat="1" x14ac:dyDescent="0.25">
      <c r="A1352" s="19"/>
      <c r="C1352" s="18"/>
    </row>
    <row r="1353" spans="1:3" s="17" customFormat="1" x14ac:dyDescent="0.25">
      <c r="A1353" s="19"/>
      <c r="C1353" s="18"/>
    </row>
    <row r="1354" spans="1:3" s="17" customFormat="1" x14ac:dyDescent="0.25">
      <c r="A1354" s="19"/>
      <c r="C1354" s="18"/>
    </row>
    <row r="1355" spans="1:3" s="17" customFormat="1" x14ac:dyDescent="0.25">
      <c r="A1355" s="19"/>
      <c r="C1355" s="18"/>
    </row>
    <row r="1356" spans="1:3" s="17" customFormat="1" x14ac:dyDescent="0.25">
      <c r="A1356" s="19"/>
      <c r="C1356" s="18"/>
    </row>
    <row r="1357" spans="1:3" s="17" customFormat="1" x14ac:dyDescent="0.25">
      <c r="A1357" s="19"/>
      <c r="C1357" s="18"/>
    </row>
    <row r="1358" spans="1:3" s="17" customFormat="1" x14ac:dyDescent="0.25">
      <c r="A1358" s="19"/>
      <c r="C1358" s="18"/>
    </row>
    <row r="1359" spans="1:3" s="17" customFormat="1" x14ac:dyDescent="0.25">
      <c r="A1359" s="19"/>
      <c r="C1359" s="18"/>
    </row>
    <row r="1360" spans="1:3" s="17" customFormat="1" x14ac:dyDescent="0.25">
      <c r="A1360" s="19"/>
      <c r="C1360" s="18"/>
    </row>
    <row r="1361" spans="1:3" s="17" customFormat="1" x14ac:dyDescent="0.25">
      <c r="A1361" s="19"/>
      <c r="C1361" s="18"/>
    </row>
    <row r="1362" spans="1:3" s="17" customFormat="1" x14ac:dyDescent="0.25">
      <c r="A1362" s="19"/>
      <c r="C1362" s="18"/>
    </row>
    <row r="1363" spans="1:3" s="17" customFormat="1" x14ac:dyDescent="0.25">
      <c r="A1363" s="19"/>
      <c r="C1363" s="18"/>
    </row>
    <row r="1364" spans="1:3" s="17" customFormat="1" x14ac:dyDescent="0.25">
      <c r="A1364" s="19"/>
      <c r="C1364" s="18"/>
    </row>
    <row r="1365" spans="1:3" s="17" customFormat="1" x14ac:dyDescent="0.25">
      <c r="A1365" s="19"/>
      <c r="C1365" s="18"/>
    </row>
    <row r="1366" spans="1:3" s="17" customFormat="1" x14ac:dyDescent="0.25">
      <c r="A1366" s="19"/>
      <c r="C1366" s="18"/>
    </row>
    <row r="1367" spans="1:3" s="17" customFormat="1" x14ac:dyDescent="0.25">
      <c r="A1367" s="19"/>
      <c r="C1367" s="18"/>
    </row>
    <row r="1368" spans="1:3" s="17" customFormat="1" x14ac:dyDescent="0.25">
      <c r="A1368" s="19"/>
      <c r="C1368" s="18"/>
    </row>
    <row r="1369" spans="1:3" s="17" customFormat="1" x14ac:dyDescent="0.25">
      <c r="A1369" s="19"/>
      <c r="C1369" s="18"/>
    </row>
    <row r="1370" spans="1:3" s="17" customFormat="1" x14ac:dyDescent="0.25">
      <c r="A1370" s="19"/>
      <c r="C1370" s="18"/>
    </row>
    <row r="1371" spans="1:3" s="17" customFormat="1" x14ac:dyDescent="0.25">
      <c r="A1371" s="19"/>
      <c r="C1371" s="18"/>
    </row>
    <row r="1372" spans="1:3" s="17" customFormat="1" x14ac:dyDescent="0.25">
      <c r="A1372" s="19"/>
      <c r="C1372" s="18"/>
    </row>
    <row r="1373" spans="1:3" s="17" customFormat="1" x14ac:dyDescent="0.25">
      <c r="A1373" s="19"/>
      <c r="C1373" s="18"/>
    </row>
    <row r="1374" spans="1:3" s="17" customFormat="1" x14ac:dyDescent="0.25">
      <c r="A1374" s="19"/>
      <c r="C1374" s="18"/>
    </row>
    <row r="1375" spans="1:3" s="17" customFormat="1" x14ac:dyDescent="0.25">
      <c r="A1375" s="19"/>
      <c r="C1375" s="18"/>
    </row>
    <row r="1376" spans="1:3" s="17" customFormat="1" x14ac:dyDescent="0.25">
      <c r="A1376" s="19"/>
      <c r="C1376" s="18"/>
    </row>
    <row r="1377" spans="1:3" s="17" customFormat="1" x14ac:dyDescent="0.25">
      <c r="A1377" s="19"/>
      <c r="C1377" s="18"/>
    </row>
    <row r="1378" spans="1:3" s="17" customFormat="1" x14ac:dyDescent="0.25">
      <c r="A1378" s="19"/>
      <c r="C1378" s="18"/>
    </row>
    <row r="1379" spans="1:3" s="17" customFormat="1" x14ac:dyDescent="0.25">
      <c r="A1379" s="19"/>
      <c r="C1379" s="18"/>
    </row>
    <row r="1380" spans="1:3" s="17" customFormat="1" x14ac:dyDescent="0.25">
      <c r="A1380" s="19"/>
      <c r="C1380" s="18"/>
    </row>
    <row r="1381" spans="1:3" s="17" customFormat="1" x14ac:dyDescent="0.25">
      <c r="A1381" s="19"/>
      <c r="C1381" s="18"/>
    </row>
    <row r="1382" spans="1:3" s="17" customFormat="1" x14ac:dyDescent="0.25">
      <c r="A1382" s="19"/>
      <c r="C1382" s="18"/>
    </row>
    <row r="1383" spans="1:3" s="17" customFormat="1" x14ac:dyDescent="0.25">
      <c r="A1383" s="19"/>
      <c r="C1383" s="18"/>
    </row>
    <row r="1384" spans="1:3" s="17" customFormat="1" x14ac:dyDescent="0.25">
      <c r="A1384" s="19"/>
      <c r="C1384" s="18"/>
    </row>
    <row r="1385" spans="1:3" s="17" customFormat="1" x14ac:dyDescent="0.25">
      <c r="A1385" s="19"/>
      <c r="C1385" s="18"/>
    </row>
    <row r="1386" spans="1:3" s="17" customFormat="1" x14ac:dyDescent="0.25">
      <c r="A1386" s="19"/>
      <c r="C1386" s="18"/>
    </row>
    <row r="1387" spans="1:3" s="17" customFormat="1" x14ac:dyDescent="0.25">
      <c r="A1387" s="19"/>
      <c r="C1387" s="18"/>
    </row>
    <row r="1388" spans="1:3" s="17" customFormat="1" x14ac:dyDescent="0.25">
      <c r="A1388" s="19"/>
      <c r="C1388" s="18"/>
    </row>
    <row r="1389" spans="1:3" s="17" customFormat="1" x14ac:dyDescent="0.25">
      <c r="A1389" s="19"/>
      <c r="C1389" s="18"/>
    </row>
    <row r="1390" spans="1:3" s="17" customFormat="1" x14ac:dyDescent="0.25">
      <c r="A1390" s="19"/>
      <c r="C1390" s="18"/>
    </row>
    <row r="1391" spans="1:3" s="17" customFormat="1" x14ac:dyDescent="0.25">
      <c r="A1391" s="19"/>
      <c r="C1391" s="18"/>
    </row>
    <row r="1392" spans="1:3" s="17" customFormat="1" x14ac:dyDescent="0.25">
      <c r="A1392" s="19"/>
      <c r="C1392" s="18"/>
    </row>
    <row r="1393" spans="1:3" s="17" customFormat="1" x14ac:dyDescent="0.25">
      <c r="A1393" s="19"/>
      <c r="C1393" s="18"/>
    </row>
    <row r="1394" spans="1:3" s="17" customFormat="1" x14ac:dyDescent="0.25">
      <c r="A1394" s="19"/>
      <c r="C1394" s="18"/>
    </row>
    <row r="1395" spans="1:3" s="17" customFormat="1" x14ac:dyDescent="0.25">
      <c r="A1395" s="19"/>
      <c r="C1395" s="18"/>
    </row>
    <row r="1396" spans="1:3" s="17" customFormat="1" x14ac:dyDescent="0.25">
      <c r="A1396" s="19"/>
      <c r="C1396" s="18"/>
    </row>
    <row r="1397" spans="1:3" s="17" customFormat="1" x14ac:dyDescent="0.25">
      <c r="A1397" s="19"/>
      <c r="C1397" s="18"/>
    </row>
    <row r="1398" spans="1:3" s="17" customFormat="1" x14ac:dyDescent="0.25">
      <c r="A1398" s="19"/>
      <c r="C1398" s="18"/>
    </row>
    <row r="1399" spans="1:3" s="17" customFormat="1" x14ac:dyDescent="0.25">
      <c r="A1399" s="19"/>
      <c r="C1399" s="18"/>
    </row>
    <row r="1400" spans="1:3" s="17" customFormat="1" x14ac:dyDescent="0.25">
      <c r="A1400" s="19"/>
      <c r="C1400" s="18"/>
    </row>
    <row r="1401" spans="1:3" s="17" customFormat="1" x14ac:dyDescent="0.25">
      <c r="A1401" s="19"/>
      <c r="C1401" s="18"/>
    </row>
    <row r="1402" spans="1:3" s="17" customFormat="1" x14ac:dyDescent="0.25">
      <c r="A1402" s="19"/>
      <c r="C1402" s="18"/>
    </row>
    <row r="1403" spans="1:3" s="17" customFormat="1" x14ac:dyDescent="0.25">
      <c r="A1403" s="19"/>
      <c r="C1403" s="18"/>
    </row>
    <row r="1404" spans="1:3" s="17" customFormat="1" x14ac:dyDescent="0.25">
      <c r="A1404" s="19"/>
      <c r="C1404" s="18"/>
    </row>
    <row r="1405" spans="1:3" s="17" customFormat="1" x14ac:dyDescent="0.25">
      <c r="A1405" s="19"/>
      <c r="C1405" s="18"/>
    </row>
    <row r="1406" spans="1:3" s="17" customFormat="1" x14ac:dyDescent="0.25">
      <c r="A1406" s="19"/>
      <c r="C1406" s="18"/>
    </row>
    <row r="1407" spans="1:3" s="17" customFormat="1" x14ac:dyDescent="0.25">
      <c r="A1407" s="19"/>
      <c r="C1407" s="18"/>
    </row>
    <row r="1408" spans="1:3" s="17" customFormat="1" x14ac:dyDescent="0.25">
      <c r="A1408" s="19"/>
      <c r="C1408" s="18"/>
    </row>
    <row r="1409" spans="1:3" s="17" customFormat="1" x14ac:dyDescent="0.25">
      <c r="A1409" s="19"/>
      <c r="C1409" s="18"/>
    </row>
    <row r="1410" spans="1:3" s="17" customFormat="1" x14ac:dyDescent="0.25">
      <c r="A1410" s="19"/>
      <c r="C1410" s="18"/>
    </row>
    <row r="1411" spans="1:3" s="17" customFormat="1" x14ac:dyDescent="0.25">
      <c r="A1411" s="19"/>
      <c r="C1411" s="18"/>
    </row>
    <row r="1412" spans="1:3" s="17" customFormat="1" x14ac:dyDescent="0.25">
      <c r="A1412" s="19"/>
      <c r="C1412" s="18"/>
    </row>
    <row r="1413" spans="1:3" s="17" customFormat="1" x14ac:dyDescent="0.25">
      <c r="A1413" s="19"/>
      <c r="C1413" s="18"/>
    </row>
    <row r="1414" spans="1:3" s="17" customFormat="1" x14ac:dyDescent="0.25">
      <c r="A1414" s="19"/>
      <c r="C1414" s="18"/>
    </row>
    <row r="1415" spans="1:3" s="17" customFormat="1" x14ac:dyDescent="0.25">
      <c r="A1415" s="19"/>
      <c r="C1415" s="18"/>
    </row>
    <row r="1416" spans="1:3" s="17" customFormat="1" x14ac:dyDescent="0.25">
      <c r="A1416" s="19"/>
      <c r="C1416" s="18"/>
    </row>
    <row r="1417" spans="1:3" s="17" customFormat="1" x14ac:dyDescent="0.25">
      <c r="A1417" s="19"/>
      <c r="C1417" s="18"/>
    </row>
    <row r="1418" spans="1:3" s="17" customFormat="1" x14ac:dyDescent="0.25">
      <c r="A1418" s="19"/>
      <c r="C1418" s="18"/>
    </row>
    <row r="1419" spans="1:3" s="17" customFormat="1" x14ac:dyDescent="0.25">
      <c r="A1419" s="19"/>
      <c r="C1419" s="18"/>
    </row>
    <row r="1420" spans="1:3" s="17" customFormat="1" x14ac:dyDescent="0.25">
      <c r="A1420" s="19"/>
      <c r="C1420" s="18"/>
    </row>
    <row r="1421" spans="1:3" s="17" customFormat="1" x14ac:dyDescent="0.25">
      <c r="A1421" s="19"/>
      <c r="C1421" s="18"/>
    </row>
    <row r="1422" spans="1:3" s="17" customFormat="1" x14ac:dyDescent="0.25">
      <c r="A1422" s="19"/>
      <c r="C1422" s="18"/>
    </row>
    <row r="1423" spans="1:3" s="17" customFormat="1" x14ac:dyDescent="0.25">
      <c r="A1423" s="19"/>
      <c r="C1423" s="18"/>
    </row>
    <row r="1424" spans="1:3" s="17" customFormat="1" x14ac:dyDescent="0.25">
      <c r="A1424" s="19"/>
      <c r="C1424" s="18"/>
    </row>
    <row r="1425" spans="1:3" s="17" customFormat="1" x14ac:dyDescent="0.25">
      <c r="A1425" s="19"/>
      <c r="C1425" s="18"/>
    </row>
    <row r="1426" spans="1:3" s="17" customFormat="1" x14ac:dyDescent="0.25">
      <c r="A1426" s="19"/>
      <c r="C1426" s="18"/>
    </row>
    <row r="1427" spans="1:3" s="17" customFormat="1" x14ac:dyDescent="0.25">
      <c r="A1427" s="19"/>
      <c r="C1427" s="18"/>
    </row>
    <row r="1428" spans="1:3" s="17" customFormat="1" x14ac:dyDescent="0.25">
      <c r="A1428" s="19"/>
      <c r="C1428" s="18"/>
    </row>
    <row r="1429" spans="1:3" s="17" customFormat="1" x14ac:dyDescent="0.25">
      <c r="A1429" s="19"/>
      <c r="C1429" s="18"/>
    </row>
    <row r="1430" spans="1:3" s="17" customFormat="1" x14ac:dyDescent="0.25">
      <c r="A1430" s="19"/>
      <c r="C1430" s="18"/>
    </row>
    <row r="1431" spans="1:3" s="17" customFormat="1" x14ac:dyDescent="0.25">
      <c r="A1431" s="19"/>
      <c r="C1431" s="18"/>
    </row>
    <row r="1432" spans="1:3" s="17" customFormat="1" x14ac:dyDescent="0.25">
      <c r="A1432" s="19"/>
      <c r="C1432" s="18"/>
    </row>
    <row r="1433" spans="1:3" s="17" customFormat="1" x14ac:dyDescent="0.25">
      <c r="A1433" s="19"/>
      <c r="C1433" s="18"/>
    </row>
    <row r="1434" spans="1:3" s="17" customFormat="1" x14ac:dyDescent="0.25">
      <c r="A1434" s="19"/>
      <c r="C1434" s="18"/>
    </row>
    <row r="1435" spans="1:3" s="17" customFormat="1" x14ac:dyDescent="0.25">
      <c r="A1435" s="19"/>
      <c r="C1435" s="18"/>
    </row>
    <row r="1436" spans="1:3" s="17" customFormat="1" x14ac:dyDescent="0.25">
      <c r="A1436" s="19"/>
      <c r="C1436" s="18"/>
    </row>
    <row r="1437" spans="1:3" s="17" customFormat="1" x14ac:dyDescent="0.25">
      <c r="A1437" s="19"/>
      <c r="C1437" s="18"/>
    </row>
    <row r="1438" spans="1:3" s="17" customFormat="1" x14ac:dyDescent="0.25">
      <c r="A1438" s="19"/>
      <c r="C1438" s="18"/>
    </row>
    <row r="1439" spans="1:3" s="17" customFormat="1" x14ac:dyDescent="0.25">
      <c r="A1439" s="19"/>
      <c r="C1439" s="18"/>
    </row>
    <row r="1440" spans="1:3" s="17" customFormat="1" x14ac:dyDescent="0.25">
      <c r="A1440" s="19"/>
      <c r="C1440" s="18"/>
    </row>
    <row r="1441" spans="1:3" s="17" customFormat="1" x14ac:dyDescent="0.25">
      <c r="A1441" s="19"/>
      <c r="C1441" s="18"/>
    </row>
    <row r="1442" spans="1:3" s="17" customFormat="1" x14ac:dyDescent="0.25">
      <c r="A1442" s="19"/>
      <c r="C1442" s="18"/>
    </row>
    <row r="1443" spans="1:3" s="17" customFormat="1" x14ac:dyDescent="0.25">
      <c r="A1443" s="19"/>
      <c r="C1443" s="18"/>
    </row>
    <row r="1444" spans="1:3" s="17" customFormat="1" x14ac:dyDescent="0.25">
      <c r="A1444" s="19"/>
      <c r="C1444" s="18"/>
    </row>
    <row r="1445" spans="1:3" s="17" customFormat="1" x14ac:dyDescent="0.25">
      <c r="A1445" s="19"/>
      <c r="C1445" s="18"/>
    </row>
    <row r="1446" spans="1:3" s="17" customFormat="1" x14ac:dyDescent="0.25">
      <c r="A1446" s="19"/>
      <c r="C1446" s="18"/>
    </row>
    <row r="1447" spans="1:3" s="17" customFormat="1" x14ac:dyDescent="0.25">
      <c r="A1447" s="19"/>
      <c r="C1447" s="18"/>
    </row>
    <row r="1448" spans="1:3" s="17" customFormat="1" x14ac:dyDescent="0.25">
      <c r="A1448" s="19"/>
      <c r="C1448" s="18"/>
    </row>
    <row r="1449" spans="1:3" s="17" customFormat="1" x14ac:dyDescent="0.25">
      <c r="A1449" s="19"/>
      <c r="C1449" s="18"/>
    </row>
    <row r="1450" spans="1:3" s="17" customFormat="1" x14ac:dyDescent="0.25">
      <c r="A1450" s="19"/>
      <c r="C1450" s="18"/>
    </row>
    <row r="1451" spans="1:3" s="17" customFormat="1" x14ac:dyDescent="0.25">
      <c r="A1451" s="19"/>
      <c r="C1451" s="18"/>
    </row>
    <row r="1452" spans="1:3" s="17" customFormat="1" x14ac:dyDescent="0.25">
      <c r="A1452" s="19"/>
      <c r="C1452" s="18"/>
    </row>
    <row r="1453" spans="1:3" s="17" customFormat="1" x14ac:dyDescent="0.25">
      <c r="A1453" s="19"/>
      <c r="C1453" s="18"/>
    </row>
    <row r="1454" spans="1:3" s="17" customFormat="1" x14ac:dyDescent="0.25">
      <c r="A1454" s="19"/>
      <c r="C1454" s="18"/>
    </row>
    <row r="1455" spans="1:3" s="17" customFormat="1" x14ac:dyDescent="0.25">
      <c r="A1455" s="19"/>
      <c r="C1455" s="18"/>
    </row>
    <row r="1456" spans="1:3" s="17" customFormat="1" x14ac:dyDescent="0.25">
      <c r="A1456" s="19"/>
      <c r="C1456" s="18"/>
    </row>
    <row r="1457" spans="1:3" s="17" customFormat="1" x14ac:dyDescent="0.25">
      <c r="A1457" s="19"/>
      <c r="C1457" s="18"/>
    </row>
    <row r="1458" spans="1:3" s="17" customFormat="1" x14ac:dyDescent="0.25">
      <c r="A1458" s="19"/>
      <c r="C1458" s="18"/>
    </row>
    <row r="1459" spans="1:3" s="17" customFormat="1" x14ac:dyDescent="0.25">
      <c r="A1459" s="19"/>
      <c r="C1459" s="18"/>
    </row>
    <row r="1460" spans="1:3" s="17" customFormat="1" x14ac:dyDescent="0.25">
      <c r="A1460" s="19"/>
      <c r="C1460" s="18"/>
    </row>
  </sheetData>
  <mergeCells count="2">
    <mergeCell ref="A1:F1"/>
    <mergeCell ref="A2:F2"/>
  </mergeCells>
  <pageMargins left="0.78740157480314965" right="0.39370078740157483" top="0.78740157480314965" bottom="0.59055118110236227" header="0.31496062992125984" footer="0.11811023622047245"/>
  <pageSetup paperSize="9" orientation="portrait" r:id="rId1"/>
  <headerFooter alignWithMargins="0">
    <oddHeader>&amp;R&amp;"Arial Narrow,Kurzíva"&amp;9VELKÝ KRUHOVÝ OBJEZD - ROZPOČET</oddHeader>
    <oddFooter>&amp;R&amp;"Arial Narrow,Kurzíva"&amp;8&amp;P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629"/>
  <sheetViews>
    <sheetView view="pageBreakPreview" topLeftCell="A19" zoomScale="120" zoomScaleNormal="100" zoomScaleSheetLayoutView="120" workbookViewId="0">
      <selection activeCell="F30" sqref="F30"/>
    </sheetView>
  </sheetViews>
  <sheetFormatPr defaultColWidth="9.140625" defaultRowHeight="13.5" x14ac:dyDescent="0.25"/>
  <cols>
    <col min="1" max="1" width="8.42578125" style="20" customWidth="1"/>
    <col min="2" max="2" width="55" style="17" customWidth="1"/>
    <col min="3" max="3" width="4.7109375" style="18" customWidth="1"/>
    <col min="4" max="4" width="5.85546875" style="17" customWidth="1"/>
    <col min="5" max="5" width="7" style="10" customWidth="1"/>
    <col min="6" max="6" width="9" style="9" customWidth="1"/>
    <col min="7" max="16384" width="9.140625" style="9"/>
  </cols>
  <sheetData>
    <row r="1" spans="1:7" s="63" customFormat="1" ht="12.75" x14ac:dyDescent="0.25">
      <c r="A1" s="351" t="s">
        <v>118</v>
      </c>
      <c r="B1" s="351"/>
      <c r="C1" s="351"/>
      <c r="D1" s="351"/>
      <c r="E1" s="351"/>
      <c r="F1" s="351"/>
    </row>
    <row r="2" spans="1:7" s="63" customFormat="1" ht="12.75" x14ac:dyDescent="0.25">
      <c r="A2" s="352" t="s">
        <v>9</v>
      </c>
      <c r="B2" s="353"/>
      <c r="C2" s="353"/>
      <c r="D2" s="353"/>
      <c r="E2" s="353"/>
      <c r="F2" s="354"/>
      <c r="G2" s="64"/>
    </row>
    <row r="3" spans="1:7" s="63" customFormat="1" ht="12.75" customHeight="1" x14ac:dyDescent="0.25">
      <c r="A3" s="65" t="s">
        <v>10</v>
      </c>
      <c r="B3" s="66" t="s">
        <v>1</v>
      </c>
      <c r="C3" s="67" t="s">
        <v>11</v>
      </c>
      <c r="D3" s="68" t="s">
        <v>12</v>
      </c>
      <c r="E3" s="46" t="s">
        <v>33</v>
      </c>
      <c r="F3" s="70" t="s">
        <v>13</v>
      </c>
      <c r="G3" s="64"/>
    </row>
    <row r="4" spans="1:7" s="196" customFormat="1" ht="37.5" customHeight="1" x14ac:dyDescent="0.25">
      <c r="A4" s="191" t="s">
        <v>119</v>
      </c>
      <c r="B4" s="192" t="s">
        <v>122</v>
      </c>
      <c r="C4" s="193" t="s">
        <v>0</v>
      </c>
      <c r="D4" s="257">
        <f>+D19</f>
        <v>7</v>
      </c>
      <c r="E4" s="194"/>
      <c r="F4" s="195">
        <f t="shared" ref="F4:F7" si="0">+D4*E4</f>
        <v>0</v>
      </c>
    </row>
    <row r="5" spans="1:7" s="196" customFormat="1" ht="16.5" customHeight="1" x14ac:dyDescent="0.25">
      <c r="A5" s="177" t="s">
        <v>20</v>
      </c>
      <c r="B5" s="179" t="s">
        <v>49</v>
      </c>
      <c r="C5" s="72" t="s">
        <v>0</v>
      </c>
      <c r="D5" s="114">
        <f>+D4</f>
        <v>7</v>
      </c>
      <c r="E5" s="73"/>
      <c r="F5" s="74">
        <f t="shared" ref="F5" si="1">+D5*E5</f>
        <v>0</v>
      </c>
    </row>
    <row r="6" spans="1:7" s="196" customFormat="1" ht="27" customHeight="1" x14ac:dyDescent="0.25">
      <c r="A6" s="197" t="s">
        <v>120</v>
      </c>
      <c r="B6" s="198" t="s">
        <v>123</v>
      </c>
      <c r="C6" s="199" t="s">
        <v>0</v>
      </c>
      <c r="D6" s="258">
        <f>D4</f>
        <v>7</v>
      </c>
      <c r="E6" s="200"/>
      <c r="F6" s="201">
        <f t="shared" si="0"/>
        <v>0</v>
      </c>
    </row>
    <row r="7" spans="1:7" s="215" customFormat="1" ht="15.75" customHeight="1" x14ac:dyDescent="0.25">
      <c r="A7" s="71" t="s">
        <v>20</v>
      </c>
      <c r="B7" s="211" t="s">
        <v>121</v>
      </c>
      <c r="C7" s="212" t="s">
        <v>0</v>
      </c>
      <c r="D7" s="259">
        <f>+D4</f>
        <v>7</v>
      </c>
      <c r="E7" s="213"/>
      <c r="F7" s="214">
        <f t="shared" si="0"/>
        <v>0</v>
      </c>
    </row>
    <row r="8" spans="1:7" s="215" customFormat="1" ht="15.75" customHeight="1" x14ac:dyDescent="0.25">
      <c r="A8" s="197" t="s">
        <v>176</v>
      </c>
      <c r="B8" s="198" t="s">
        <v>181</v>
      </c>
      <c r="C8" s="199" t="s">
        <v>0</v>
      </c>
      <c r="D8" s="258">
        <f>+D19</f>
        <v>7</v>
      </c>
      <c r="E8" s="200"/>
      <c r="F8" s="201">
        <f t="shared" ref="F8:F9" si="2">+D8*E8</f>
        <v>0</v>
      </c>
    </row>
    <row r="9" spans="1:7" s="215" customFormat="1" ht="15.75" customHeight="1" x14ac:dyDescent="0.25">
      <c r="A9" s="124" t="s">
        <v>177</v>
      </c>
      <c r="B9" s="125" t="s">
        <v>178</v>
      </c>
      <c r="C9" s="126" t="s">
        <v>0</v>
      </c>
      <c r="D9" s="260">
        <f>+D19</f>
        <v>7</v>
      </c>
      <c r="E9" s="128"/>
      <c r="F9" s="129">
        <f t="shared" si="2"/>
        <v>0</v>
      </c>
    </row>
    <row r="10" spans="1:7" s="215" customFormat="1" ht="15.75" customHeight="1" x14ac:dyDescent="0.25">
      <c r="A10" s="124" t="s">
        <v>179</v>
      </c>
      <c r="B10" s="125" t="s">
        <v>180</v>
      </c>
      <c r="C10" s="126" t="s">
        <v>0</v>
      </c>
      <c r="D10" s="260">
        <f>+D19</f>
        <v>7</v>
      </c>
      <c r="E10" s="128"/>
      <c r="F10" s="129">
        <f>+D10*E10</f>
        <v>0</v>
      </c>
    </row>
    <row r="11" spans="1:7" s="63" customFormat="1" ht="15.75" customHeight="1" x14ac:dyDescent="0.25">
      <c r="A11" s="71" t="s">
        <v>16</v>
      </c>
      <c r="B11" s="104" t="s">
        <v>134</v>
      </c>
      <c r="C11" s="72" t="s">
        <v>17</v>
      </c>
      <c r="D11" s="114">
        <f>+D4*0.1</f>
        <v>0.70000000000000007</v>
      </c>
      <c r="E11" s="73"/>
      <c r="F11" s="74">
        <f t="shared" ref="F11:F12" si="3">+D11*E11</f>
        <v>0</v>
      </c>
      <c r="G11" s="64"/>
    </row>
    <row r="12" spans="1:7" s="63" customFormat="1" ht="15.75" customHeight="1" x14ac:dyDescent="0.25">
      <c r="A12" s="71" t="s">
        <v>18</v>
      </c>
      <c r="B12" s="104" t="s">
        <v>107</v>
      </c>
      <c r="C12" s="72" t="s">
        <v>17</v>
      </c>
      <c r="D12" s="117">
        <f>+D11*2</f>
        <v>1.4000000000000001</v>
      </c>
      <c r="E12" s="73"/>
      <c r="F12" s="74">
        <f t="shared" si="3"/>
        <v>0</v>
      </c>
      <c r="G12" s="64"/>
    </row>
    <row r="13" spans="1:7" s="63" customFormat="1" ht="15.75" customHeight="1" x14ac:dyDescent="0.25">
      <c r="A13" s="78"/>
      <c r="B13" s="106" t="s">
        <v>21</v>
      </c>
      <c r="C13" s="79"/>
      <c r="D13" s="80"/>
      <c r="E13" s="81"/>
      <c r="F13" s="322">
        <f>SUM(F4:F12)</f>
        <v>0</v>
      </c>
      <c r="G13" s="64"/>
    </row>
    <row r="14" spans="1:7" s="158" customFormat="1" ht="12.75" x14ac:dyDescent="0.25">
      <c r="A14" s="159"/>
      <c r="B14" s="160"/>
      <c r="C14" s="161"/>
      <c r="D14" s="162"/>
      <c r="E14" s="163"/>
      <c r="F14" s="164"/>
      <c r="G14" s="156"/>
    </row>
    <row r="15" spans="1:7" s="63" customFormat="1" ht="12.75" x14ac:dyDescent="0.25">
      <c r="A15" s="352" t="s">
        <v>22</v>
      </c>
      <c r="B15" s="353"/>
      <c r="C15" s="353"/>
      <c r="D15" s="353"/>
      <c r="E15" s="353"/>
      <c r="F15" s="354"/>
    </row>
    <row r="16" spans="1:7" s="64" customFormat="1" ht="12" customHeight="1" x14ac:dyDescent="0.25">
      <c r="A16" s="65" t="s">
        <v>10</v>
      </c>
      <c r="B16" s="66" t="s">
        <v>1</v>
      </c>
      <c r="C16" s="67" t="s">
        <v>11</v>
      </c>
      <c r="D16" s="68" t="s">
        <v>12</v>
      </c>
      <c r="E16" s="46" t="s">
        <v>33</v>
      </c>
      <c r="F16" s="88" t="s">
        <v>13</v>
      </c>
    </row>
    <row r="17" spans="1:12" s="64" customFormat="1" ht="12" customHeight="1" x14ac:dyDescent="0.25">
      <c r="A17" s="65"/>
      <c r="B17" s="108" t="s">
        <v>124</v>
      </c>
      <c r="C17" s="67"/>
      <c r="D17" s="68"/>
      <c r="E17" s="69"/>
      <c r="F17" s="88"/>
    </row>
    <row r="18" spans="1:12" s="64" customFormat="1" ht="12" customHeight="1" x14ac:dyDescent="0.25">
      <c r="A18" s="89">
        <v>1</v>
      </c>
      <c r="B18" s="109" t="s">
        <v>125</v>
      </c>
      <c r="C18" s="72" t="s">
        <v>0</v>
      </c>
      <c r="D18" s="120">
        <v>7</v>
      </c>
      <c r="E18" s="91"/>
      <c r="F18" s="92">
        <f>+D18*E18</f>
        <v>0</v>
      </c>
      <c r="G18" s="182"/>
      <c r="H18" s="183"/>
      <c r="I18" s="184"/>
      <c r="J18" s="206"/>
      <c r="K18" s="184"/>
      <c r="L18" s="207"/>
    </row>
    <row r="19" spans="1:12" s="64" customFormat="1" ht="12" customHeight="1" x14ac:dyDescent="0.25">
      <c r="A19" s="93"/>
      <c r="B19" s="110" t="s">
        <v>23</v>
      </c>
      <c r="C19" s="94"/>
      <c r="D19" s="208">
        <f>SUM(D18:D18)</f>
        <v>7</v>
      </c>
      <c r="E19" s="91"/>
      <c r="F19" s="96">
        <f>SUM(F18:F18)</f>
        <v>0</v>
      </c>
      <c r="G19" s="182"/>
      <c r="H19" s="207"/>
      <c r="I19" s="207"/>
      <c r="J19" s="207"/>
      <c r="K19" s="207"/>
      <c r="L19" s="207"/>
    </row>
    <row r="20" spans="1:12" s="64" customFormat="1" ht="12" customHeight="1" x14ac:dyDescent="0.25">
      <c r="A20" s="93"/>
      <c r="B20" s="110"/>
      <c r="C20" s="94"/>
      <c r="D20" s="95"/>
      <c r="E20" s="91"/>
      <c r="F20" s="96"/>
      <c r="H20" s="207"/>
      <c r="I20" s="207"/>
      <c r="J20" s="207"/>
      <c r="K20" s="207"/>
      <c r="L20" s="207"/>
    </row>
    <row r="21" spans="1:12" s="64" customFormat="1" ht="12" customHeight="1" x14ac:dyDescent="0.25">
      <c r="A21" s="93"/>
      <c r="B21" s="110" t="s">
        <v>24</v>
      </c>
      <c r="C21" s="67" t="s">
        <v>11</v>
      </c>
      <c r="D21" s="68" t="s">
        <v>12</v>
      </c>
      <c r="E21" s="46" t="s">
        <v>33</v>
      </c>
      <c r="F21" s="88" t="s">
        <v>13</v>
      </c>
      <c r="H21" s="207"/>
      <c r="I21" s="207"/>
      <c r="J21" s="207"/>
      <c r="K21" s="207"/>
      <c r="L21" s="207"/>
    </row>
    <row r="22" spans="1:12" s="64" customFormat="1" ht="12" customHeight="1" x14ac:dyDescent="0.25">
      <c r="A22" s="89">
        <v>2</v>
      </c>
      <c r="B22" s="111" t="s">
        <v>132</v>
      </c>
      <c r="C22" s="50" t="s">
        <v>17</v>
      </c>
      <c r="D22" s="91">
        <f>+D19*0.1</f>
        <v>0.70000000000000007</v>
      </c>
      <c r="E22" s="112"/>
      <c r="F22" s="74">
        <f t="shared" ref="F22:F23" si="4">+D22*E22</f>
        <v>0</v>
      </c>
      <c r="H22" s="207"/>
      <c r="I22" s="207"/>
      <c r="J22" s="207"/>
      <c r="K22" s="207"/>
      <c r="L22" s="207"/>
    </row>
    <row r="23" spans="1:12" s="64" customFormat="1" ht="12" customHeight="1" x14ac:dyDescent="0.25">
      <c r="A23" s="89">
        <v>3</v>
      </c>
      <c r="B23" s="111" t="s">
        <v>133</v>
      </c>
      <c r="C23" s="50" t="s">
        <v>48</v>
      </c>
      <c r="D23" s="91">
        <f>+D19*0.5</f>
        <v>3.5</v>
      </c>
      <c r="E23" s="112"/>
      <c r="F23" s="74">
        <f t="shared" si="4"/>
        <v>0</v>
      </c>
      <c r="H23" s="207"/>
      <c r="I23" s="207"/>
      <c r="J23" s="207"/>
      <c r="K23" s="207"/>
      <c r="L23" s="207"/>
    </row>
    <row r="24" spans="1:12" s="64" customFormat="1" ht="12" customHeight="1" x14ac:dyDescent="0.25">
      <c r="A24" s="89">
        <v>4</v>
      </c>
      <c r="B24" s="209" t="s">
        <v>127</v>
      </c>
      <c r="C24" s="202" t="s">
        <v>0</v>
      </c>
      <c r="D24" s="203">
        <f>+D19*3</f>
        <v>21</v>
      </c>
      <c r="E24" s="204"/>
      <c r="F24" s="205">
        <f t="shared" ref="F24:F27" si="5">D24*E24</f>
        <v>0</v>
      </c>
      <c r="H24" s="207"/>
      <c r="I24" s="207"/>
      <c r="J24" s="207"/>
      <c r="K24" s="207"/>
      <c r="L24" s="207"/>
    </row>
    <row r="25" spans="1:12" s="64" customFormat="1" ht="12.75" x14ac:dyDescent="0.25">
      <c r="A25" s="89">
        <v>5</v>
      </c>
      <c r="B25" s="210" t="s">
        <v>128</v>
      </c>
      <c r="C25" s="202" t="s">
        <v>0</v>
      </c>
      <c r="D25" s="203">
        <f>+D24</f>
        <v>21</v>
      </c>
      <c r="E25" s="204"/>
      <c r="F25" s="205">
        <f t="shared" si="5"/>
        <v>0</v>
      </c>
      <c r="H25" s="207"/>
      <c r="I25" s="207"/>
      <c r="J25" s="207"/>
      <c r="K25" s="207"/>
      <c r="L25" s="207"/>
    </row>
    <row r="26" spans="1:12" s="64" customFormat="1" ht="12.75" x14ac:dyDescent="0.25">
      <c r="A26" s="89">
        <v>6</v>
      </c>
      <c r="B26" s="210" t="s">
        <v>129</v>
      </c>
      <c r="C26" s="202" t="s">
        <v>130</v>
      </c>
      <c r="D26" s="203">
        <f>+D25</f>
        <v>21</v>
      </c>
      <c r="E26" s="204"/>
      <c r="F26" s="205">
        <f t="shared" si="5"/>
        <v>0</v>
      </c>
      <c r="H26" s="207"/>
      <c r="I26" s="207"/>
      <c r="J26" s="207"/>
      <c r="K26" s="207"/>
      <c r="L26" s="207"/>
    </row>
    <row r="27" spans="1:12" s="64" customFormat="1" ht="12.75" x14ac:dyDescent="0.25">
      <c r="A27" s="89">
        <v>7</v>
      </c>
      <c r="B27" s="210" t="s">
        <v>131</v>
      </c>
      <c r="C27" s="202" t="s">
        <v>130</v>
      </c>
      <c r="D27" s="203">
        <f>+D26</f>
        <v>21</v>
      </c>
      <c r="E27" s="204"/>
      <c r="F27" s="205">
        <f t="shared" si="5"/>
        <v>0</v>
      </c>
      <c r="H27" s="207"/>
      <c r="I27" s="207"/>
      <c r="J27" s="207"/>
      <c r="K27" s="207"/>
      <c r="L27" s="207"/>
    </row>
    <row r="28" spans="1:12" s="64" customFormat="1" ht="12.75" x14ac:dyDescent="0.25">
      <c r="A28" s="89">
        <v>8</v>
      </c>
      <c r="B28" s="109" t="s">
        <v>85</v>
      </c>
      <c r="C28" s="50" t="s">
        <v>17</v>
      </c>
      <c r="D28" s="91">
        <f>+D11</f>
        <v>0.70000000000000007</v>
      </c>
      <c r="E28" s="91"/>
      <c r="F28" s="74">
        <f>+D28*E28</f>
        <v>0</v>
      </c>
      <c r="H28" s="207"/>
      <c r="I28" s="207"/>
      <c r="J28" s="207"/>
      <c r="K28" s="207"/>
      <c r="L28" s="207"/>
    </row>
    <row r="29" spans="1:12" s="64" customFormat="1" ht="12.75" x14ac:dyDescent="0.25">
      <c r="A29" s="89"/>
      <c r="B29" s="110" t="s">
        <v>25</v>
      </c>
      <c r="C29" s="97"/>
      <c r="D29" s="90"/>
      <c r="E29" s="91"/>
      <c r="F29" s="96">
        <f>SUM(F22:F28)</f>
        <v>0</v>
      </c>
      <c r="H29" s="207"/>
      <c r="I29" s="207"/>
      <c r="J29" s="207"/>
      <c r="K29" s="207"/>
      <c r="L29" s="207"/>
    </row>
    <row r="30" spans="1:12" s="64" customFormat="1" x14ac:dyDescent="0.25">
      <c r="A30" s="98"/>
      <c r="B30" s="106" t="s">
        <v>26</v>
      </c>
      <c r="C30" s="79"/>
      <c r="D30" s="80"/>
      <c r="E30" s="81"/>
      <c r="F30" s="322">
        <f>+F19+F29</f>
        <v>0</v>
      </c>
      <c r="H30" s="207"/>
      <c r="I30" s="207"/>
      <c r="J30" s="207"/>
      <c r="K30" s="207"/>
      <c r="L30" s="207"/>
    </row>
    <row r="31" spans="1:12" s="158" customFormat="1" ht="12.75" x14ac:dyDescent="0.25">
      <c r="A31" s="185"/>
      <c r="B31" s="186"/>
      <c r="C31" s="187"/>
      <c r="D31" s="188"/>
      <c r="E31" s="189"/>
      <c r="F31" s="190"/>
    </row>
    <row r="32" spans="1:12" s="11" customFormat="1" x14ac:dyDescent="0.25">
      <c r="A32" s="15"/>
      <c r="B32" s="13"/>
      <c r="C32" s="12"/>
      <c r="D32" s="13"/>
      <c r="E32" s="14"/>
    </row>
    <row r="33" spans="1:5" s="11" customFormat="1" ht="12.75" x14ac:dyDescent="0.25"/>
    <row r="34" spans="1:5" s="11" customFormat="1" ht="12.75" x14ac:dyDescent="0.25"/>
    <row r="35" spans="1:5" s="11" customFormat="1" x14ac:dyDescent="0.25">
      <c r="A35" s="15"/>
      <c r="B35" s="13"/>
      <c r="C35" s="12"/>
      <c r="D35" s="13"/>
      <c r="E35" s="14"/>
    </row>
    <row r="36" spans="1:5" s="11" customFormat="1" x14ac:dyDescent="0.25">
      <c r="A36" s="15"/>
      <c r="B36" s="13"/>
      <c r="C36" s="12"/>
      <c r="D36" s="13"/>
      <c r="E36" s="14"/>
    </row>
    <row r="37" spans="1:5" s="11" customFormat="1" x14ac:dyDescent="0.25">
      <c r="A37" s="15"/>
      <c r="B37" s="13"/>
      <c r="C37" s="12"/>
      <c r="D37" s="13"/>
      <c r="E37" s="14"/>
    </row>
    <row r="38" spans="1:5" s="11" customFormat="1" x14ac:dyDescent="0.25">
      <c r="A38" s="15"/>
      <c r="B38" s="13"/>
      <c r="C38" s="12"/>
      <c r="D38" s="13"/>
      <c r="E38" s="14"/>
    </row>
    <row r="39" spans="1:5" s="11" customFormat="1" x14ac:dyDescent="0.25">
      <c r="A39" s="15"/>
      <c r="B39" s="13"/>
      <c r="C39" s="12"/>
      <c r="D39" s="13"/>
      <c r="E39" s="14"/>
    </row>
    <row r="40" spans="1:5" s="11" customFormat="1" x14ac:dyDescent="0.25">
      <c r="A40" s="15"/>
      <c r="B40" s="13"/>
      <c r="C40" s="12"/>
      <c r="D40" s="13"/>
      <c r="E40" s="14"/>
    </row>
    <row r="41" spans="1:5" s="11" customFormat="1" x14ac:dyDescent="0.25">
      <c r="A41" s="15"/>
      <c r="B41" s="13"/>
      <c r="C41" s="12"/>
      <c r="D41" s="13"/>
      <c r="E41" s="14"/>
    </row>
    <row r="42" spans="1:5" s="11" customFormat="1" x14ac:dyDescent="0.25">
      <c r="A42" s="15"/>
      <c r="B42" s="13"/>
      <c r="C42" s="12"/>
      <c r="D42" s="13"/>
      <c r="E42" s="14"/>
    </row>
    <row r="43" spans="1:5" s="11" customFormat="1" x14ac:dyDescent="0.25">
      <c r="A43" s="15"/>
      <c r="B43" s="13"/>
      <c r="C43" s="12"/>
      <c r="D43" s="13"/>
      <c r="E43" s="14"/>
    </row>
    <row r="44" spans="1:5" s="11" customFormat="1" x14ac:dyDescent="0.25">
      <c r="A44" s="15"/>
      <c r="B44" s="13"/>
      <c r="C44" s="12"/>
      <c r="D44" s="13"/>
      <c r="E44" s="14"/>
    </row>
    <row r="45" spans="1:5" s="11" customFormat="1" x14ac:dyDescent="0.25">
      <c r="A45" s="15"/>
      <c r="B45" s="13"/>
      <c r="C45" s="12"/>
      <c r="D45" s="13"/>
      <c r="E45" s="14"/>
    </row>
    <row r="46" spans="1:5" s="11" customFormat="1" x14ac:dyDescent="0.25">
      <c r="A46" s="15"/>
      <c r="B46" s="13"/>
      <c r="C46" s="12"/>
      <c r="D46" s="13"/>
      <c r="E46" s="14"/>
    </row>
    <row r="47" spans="1:5" s="11" customFormat="1" x14ac:dyDescent="0.25">
      <c r="A47" s="15"/>
      <c r="B47" s="13"/>
      <c r="C47" s="12"/>
      <c r="D47" s="13"/>
      <c r="E47" s="14"/>
    </row>
    <row r="48" spans="1:5" s="11" customFormat="1" x14ac:dyDescent="0.25">
      <c r="A48" s="15"/>
      <c r="B48" s="13"/>
      <c r="C48" s="12"/>
      <c r="D48" s="13"/>
      <c r="E48" s="14"/>
    </row>
    <row r="49" spans="1:5" s="11" customFormat="1" x14ac:dyDescent="0.25">
      <c r="A49" s="15"/>
      <c r="B49" s="13"/>
      <c r="C49" s="12"/>
      <c r="D49" s="13"/>
      <c r="E49" s="14"/>
    </row>
    <row r="50" spans="1:5" s="11" customFormat="1" x14ac:dyDescent="0.25">
      <c r="A50" s="15"/>
      <c r="B50" s="13"/>
      <c r="C50" s="12"/>
      <c r="D50" s="13"/>
      <c r="E50" s="14"/>
    </row>
    <row r="51" spans="1:5" s="11" customFormat="1" x14ac:dyDescent="0.25">
      <c r="A51" s="15"/>
      <c r="B51" s="13"/>
      <c r="C51" s="12"/>
      <c r="D51" s="13"/>
      <c r="E51" s="14"/>
    </row>
    <row r="52" spans="1:5" s="11" customFormat="1" x14ac:dyDescent="0.25">
      <c r="A52" s="15"/>
      <c r="B52" s="13"/>
      <c r="C52" s="12"/>
      <c r="D52" s="13"/>
      <c r="E52" s="14"/>
    </row>
    <row r="53" spans="1:5" s="11" customFormat="1" x14ac:dyDescent="0.25">
      <c r="A53" s="15"/>
      <c r="B53" s="13"/>
      <c r="C53" s="12"/>
      <c r="D53" s="13"/>
      <c r="E53" s="14"/>
    </row>
    <row r="54" spans="1:5" s="11" customFormat="1" x14ac:dyDescent="0.25">
      <c r="A54" s="15"/>
      <c r="B54" s="13"/>
      <c r="C54" s="12"/>
      <c r="D54" s="13"/>
      <c r="E54" s="14"/>
    </row>
    <row r="55" spans="1:5" s="11" customFormat="1" x14ac:dyDescent="0.25">
      <c r="A55" s="15"/>
      <c r="B55" s="13"/>
      <c r="C55" s="12"/>
      <c r="D55" s="13"/>
      <c r="E55" s="14"/>
    </row>
    <row r="56" spans="1:5" s="11" customFormat="1" x14ac:dyDescent="0.25">
      <c r="A56" s="15"/>
      <c r="B56" s="13"/>
      <c r="C56" s="12"/>
      <c r="D56" s="13"/>
      <c r="E56" s="14"/>
    </row>
    <row r="57" spans="1:5" s="11" customFormat="1" x14ac:dyDescent="0.25">
      <c r="A57" s="15"/>
      <c r="B57" s="13"/>
      <c r="C57" s="12"/>
      <c r="D57" s="13"/>
      <c r="E57" s="14"/>
    </row>
    <row r="58" spans="1:5" s="11" customFormat="1" x14ac:dyDescent="0.25">
      <c r="A58" s="15"/>
      <c r="B58" s="13"/>
      <c r="C58" s="12"/>
      <c r="D58" s="13"/>
      <c r="E58" s="14"/>
    </row>
    <row r="59" spans="1:5" s="11" customFormat="1" x14ac:dyDescent="0.25">
      <c r="A59" s="15"/>
      <c r="B59" s="13"/>
      <c r="C59" s="12"/>
      <c r="D59" s="13"/>
      <c r="E59" s="14"/>
    </row>
    <row r="60" spans="1:5" s="11" customFormat="1" x14ac:dyDescent="0.25">
      <c r="A60" s="15"/>
      <c r="B60" s="13"/>
      <c r="C60" s="12"/>
      <c r="D60" s="13"/>
      <c r="E60" s="14"/>
    </row>
    <row r="61" spans="1:5" s="11" customFormat="1" x14ac:dyDescent="0.25">
      <c r="A61" s="15"/>
      <c r="B61" s="13"/>
      <c r="C61" s="12"/>
      <c r="D61" s="13"/>
      <c r="E61" s="14"/>
    </row>
    <row r="62" spans="1:5" s="11" customFormat="1" x14ac:dyDescent="0.25">
      <c r="A62" s="15"/>
      <c r="B62" s="13"/>
      <c r="C62" s="12"/>
      <c r="D62" s="13"/>
      <c r="E62" s="14"/>
    </row>
    <row r="63" spans="1:5" s="11" customFormat="1" x14ac:dyDescent="0.25">
      <c r="A63" s="15"/>
      <c r="B63" s="13"/>
      <c r="C63" s="12"/>
      <c r="D63" s="13"/>
      <c r="E63" s="14"/>
    </row>
    <row r="64" spans="1:5" s="11" customFormat="1" x14ac:dyDescent="0.25">
      <c r="A64" s="15"/>
      <c r="B64" s="13"/>
      <c r="C64" s="12"/>
      <c r="D64" s="13"/>
      <c r="E64" s="14"/>
    </row>
    <row r="65" spans="1:5" s="11" customFormat="1" x14ac:dyDescent="0.25">
      <c r="A65" s="15"/>
      <c r="B65" s="13"/>
      <c r="C65" s="12"/>
      <c r="D65" s="13"/>
      <c r="E65" s="14"/>
    </row>
    <row r="66" spans="1:5" s="11" customFormat="1" x14ac:dyDescent="0.25">
      <c r="A66" s="15"/>
      <c r="B66" s="13"/>
      <c r="C66" s="12"/>
      <c r="D66" s="13"/>
      <c r="E66" s="14"/>
    </row>
    <row r="67" spans="1:5" s="11" customFormat="1" x14ac:dyDescent="0.25">
      <c r="A67" s="15"/>
      <c r="B67" s="13"/>
      <c r="C67" s="12"/>
      <c r="D67" s="13"/>
      <c r="E67" s="14"/>
    </row>
    <row r="68" spans="1:5" s="11" customFormat="1" x14ac:dyDescent="0.25">
      <c r="A68" s="15"/>
      <c r="B68" s="13"/>
      <c r="C68" s="12"/>
      <c r="D68" s="13"/>
      <c r="E68" s="14"/>
    </row>
    <row r="69" spans="1:5" s="11" customFormat="1" x14ac:dyDescent="0.25">
      <c r="A69" s="15"/>
      <c r="B69" s="13"/>
      <c r="C69" s="12"/>
      <c r="D69" s="13"/>
      <c r="E69" s="14"/>
    </row>
    <row r="70" spans="1:5" s="11" customFormat="1" x14ac:dyDescent="0.25">
      <c r="A70" s="15"/>
      <c r="B70" s="13"/>
      <c r="C70" s="12"/>
      <c r="D70" s="13"/>
      <c r="E70" s="14"/>
    </row>
    <row r="71" spans="1:5" s="11" customFormat="1" x14ac:dyDescent="0.25">
      <c r="A71" s="15"/>
      <c r="B71" s="13"/>
      <c r="C71" s="12"/>
      <c r="D71" s="13"/>
      <c r="E71" s="14"/>
    </row>
    <row r="72" spans="1:5" s="11" customFormat="1" x14ac:dyDescent="0.25">
      <c r="A72" s="15"/>
      <c r="B72" s="13"/>
      <c r="C72" s="12"/>
      <c r="D72" s="13"/>
      <c r="E72" s="14"/>
    </row>
    <row r="73" spans="1:5" s="11" customFormat="1" x14ac:dyDescent="0.25">
      <c r="A73" s="15"/>
      <c r="B73" s="13"/>
      <c r="C73" s="12"/>
      <c r="D73" s="13"/>
      <c r="E73" s="14"/>
    </row>
    <row r="74" spans="1:5" s="11" customFormat="1" x14ac:dyDescent="0.25">
      <c r="A74" s="15"/>
      <c r="B74" s="13"/>
      <c r="C74" s="12"/>
      <c r="D74" s="13"/>
      <c r="E74" s="14"/>
    </row>
    <row r="75" spans="1:5" s="11" customFormat="1" x14ac:dyDescent="0.25">
      <c r="A75" s="15"/>
      <c r="B75" s="13"/>
      <c r="C75" s="12"/>
      <c r="D75" s="13"/>
      <c r="E75" s="14"/>
    </row>
    <row r="76" spans="1:5" s="11" customFormat="1" x14ac:dyDescent="0.25">
      <c r="A76" s="15"/>
      <c r="B76" s="13"/>
      <c r="C76" s="12"/>
      <c r="D76" s="13"/>
      <c r="E76" s="14"/>
    </row>
    <row r="77" spans="1:5" s="11" customFormat="1" x14ac:dyDescent="0.25">
      <c r="A77" s="15"/>
      <c r="B77" s="13"/>
      <c r="C77" s="12"/>
      <c r="D77" s="13"/>
      <c r="E77" s="14"/>
    </row>
    <row r="78" spans="1:5" s="11" customFormat="1" x14ac:dyDescent="0.25">
      <c r="A78" s="15"/>
      <c r="B78" s="13"/>
      <c r="C78" s="12"/>
      <c r="D78" s="13"/>
      <c r="E78" s="14"/>
    </row>
    <row r="79" spans="1:5" s="11" customFormat="1" x14ac:dyDescent="0.25">
      <c r="A79" s="15"/>
      <c r="B79" s="13"/>
      <c r="C79" s="12"/>
      <c r="D79" s="13"/>
      <c r="E79" s="14"/>
    </row>
    <row r="80" spans="1:5" s="11" customFormat="1" x14ac:dyDescent="0.25">
      <c r="A80" s="15"/>
      <c r="B80" s="13"/>
      <c r="C80" s="12"/>
      <c r="D80" s="13"/>
      <c r="E80" s="14"/>
    </row>
    <row r="81" spans="1:7" s="11" customFormat="1" x14ac:dyDescent="0.25">
      <c r="A81" s="15"/>
      <c r="B81" s="13"/>
      <c r="C81" s="12"/>
      <c r="D81" s="13"/>
      <c r="E81" s="14"/>
    </row>
    <row r="82" spans="1:7" s="11" customFormat="1" x14ac:dyDescent="0.25">
      <c r="A82" s="15"/>
      <c r="B82" s="13"/>
      <c r="C82" s="12"/>
      <c r="D82" s="13"/>
      <c r="E82" s="14"/>
    </row>
    <row r="83" spans="1:7" s="11" customFormat="1" x14ac:dyDescent="0.25">
      <c r="A83" s="15"/>
      <c r="B83" s="13"/>
      <c r="C83" s="12"/>
      <c r="D83" s="13"/>
      <c r="E83" s="14"/>
    </row>
    <row r="84" spans="1:7" s="11" customFormat="1" x14ac:dyDescent="0.25">
      <c r="A84" s="15"/>
      <c r="B84" s="13"/>
      <c r="C84" s="12"/>
      <c r="D84" s="13"/>
      <c r="E84" s="14"/>
    </row>
    <row r="85" spans="1:7" x14ac:dyDescent="0.25">
      <c r="A85" s="16"/>
    </row>
    <row r="86" spans="1:7" x14ac:dyDescent="0.25">
      <c r="A86" s="19"/>
    </row>
    <row r="87" spans="1:7" x14ac:dyDescent="0.25">
      <c r="A87" s="19"/>
    </row>
    <row r="88" spans="1:7" x14ac:dyDescent="0.25">
      <c r="A88" s="19"/>
    </row>
    <row r="89" spans="1:7" x14ac:dyDescent="0.25">
      <c r="A89" s="19"/>
    </row>
    <row r="90" spans="1:7" x14ac:dyDescent="0.25">
      <c r="A90" s="19"/>
    </row>
    <row r="91" spans="1:7" x14ac:dyDescent="0.25">
      <c r="A91" s="19"/>
    </row>
    <row r="92" spans="1:7" s="17" customFormat="1" x14ac:dyDescent="0.25">
      <c r="A92" s="19"/>
      <c r="C92" s="18"/>
      <c r="E92" s="10"/>
      <c r="F92" s="9"/>
      <c r="G92" s="9"/>
    </row>
    <row r="93" spans="1:7" s="17" customFormat="1" x14ac:dyDescent="0.25">
      <c r="A93" s="19"/>
      <c r="C93" s="18"/>
      <c r="E93" s="10"/>
      <c r="F93" s="9"/>
      <c r="G93" s="9"/>
    </row>
    <row r="94" spans="1:7" s="17" customFormat="1" x14ac:dyDescent="0.25">
      <c r="A94" s="19"/>
      <c r="C94" s="18"/>
      <c r="E94" s="10"/>
      <c r="F94" s="9"/>
      <c r="G94" s="9"/>
    </row>
    <row r="95" spans="1:7" s="17" customFormat="1" x14ac:dyDescent="0.25">
      <c r="A95" s="19"/>
      <c r="C95" s="18"/>
      <c r="E95" s="10"/>
      <c r="F95" s="9"/>
      <c r="G95" s="9"/>
    </row>
    <row r="96" spans="1:7" s="17" customFormat="1" x14ac:dyDescent="0.25">
      <c r="A96" s="19"/>
      <c r="C96" s="18"/>
      <c r="E96" s="10"/>
      <c r="F96" s="9"/>
      <c r="G96" s="9"/>
    </row>
    <row r="97" spans="1:7" s="17" customFormat="1" x14ac:dyDescent="0.25">
      <c r="A97" s="19"/>
      <c r="C97" s="18"/>
      <c r="E97" s="10"/>
      <c r="F97" s="9"/>
      <c r="G97" s="9"/>
    </row>
    <row r="98" spans="1:7" s="17" customFormat="1" x14ac:dyDescent="0.25">
      <c r="A98" s="19"/>
      <c r="C98" s="18"/>
      <c r="E98" s="10"/>
      <c r="F98" s="9"/>
      <c r="G98" s="9"/>
    </row>
    <row r="99" spans="1:7" s="17" customFormat="1" x14ac:dyDescent="0.25">
      <c r="A99" s="19"/>
      <c r="C99" s="18"/>
      <c r="E99" s="10"/>
      <c r="F99" s="9"/>
      <c r="G99" s="9"/>
    </row>
    <row r="100" spans="1:7" s="17" customFormat="1" x14ac:dyDescent="0.25">
      <c r="A100" s="19"/>
      <c r="C100" s="18"/>
    </row>
    <row r="101" spans="1:7" s="17" customFormat="1" x14ac:dyDescent="0.25">
      <c r="A101" s="19"/>
      <c r="C101" s="18"/>
    </row>
    <row r="102" spans="1:7" s="17" customFormat="1" x14ac:dyDescent="0.25">
      <c r="A102" s="19"/>
      <c r="C102" s="18"/>
    </row>
    <row r="103" spans="1:7" s="17" customFormat="1" x14ac:dyDescent="0.25">
      <c r="A103" s="19"/>
      <c r="C103" s="18"/>
    </row>
    <row r="104" spans="1:7" s="17" customFormat="1" x14ac:dyDescent="0.25">
      <c r="A104" s="19"/>
      <c r="C104" s="18"/>
    </row>
    <row r="105" spans="1:7" s="17" customFormat="1" x14ac:dyDescent="0.25">
      <c r="A105" s="19"/>
      <c r="C105" s="18"/>
    </row>
    <row r="106" spans="1:7" s="17" customFormat="1" x14ac:dyDescent="0.25">
      <c r="A106" s="19"/>
      <c r="C106" s="18"/>
    </row>
    <row r="107" spans="1:7" s="17" customFormat="1" x14ac:dyDescent="0.25">
      <c r="A107" s="19"/>
      <c r="C107" s="18"/>
    </row>
    <row r="108" spans="1:7" s="17" customFormat="1" x14ac:dyDescent="0.25">
      <c r="A108" s="19"/>
      <c r="C108" s="18"/>
    </row>
    <row r="109" spans="1:7" s="17" customFormat="1" x14ac:dyDescent="0.25">
      <c r="A109" s="19"/>
      <c r="C109" s="18"/>
    </row>
    <row r="110" spans="1:7" s="17" customFormat="1" x14ac:dyDescent="0.25">
      <c r="A110" s="19"/>
      <c r="C110" s="18"/>
    </row>
    <row r="111" spans="1:7" s="17" customFormat="1" x14ac:dyDescent="0.25">
      <c r="A111" s="19"/>
      <c r="C111" s="18"/>
    </row>
    <row r="112" spans="1:7" s="17" customFormat="1" x14ac:dyDescent="0.25">
      <c r="A112" s="19"/>
      <c r="C112" s="18"/>
    </row>
    <row r="113" spans="1:3" s="17" customFormat="1" x14ac:dyDescent="0.25">
      <c r="A113" s="19"/>
      <c r="C113" s="18"/>
    </row>
    <row r="114" spans="1:3" s="17" customFormat="1" x14ac:dyDescent="0.25">
      <c r="A114" s="19"/>
      <c r="C114" s="18"/>
    </row>
    <row r="115" spans="1:3" s="17" customFormat="1" x14ac:dyDescent="0.25">
      <c r="A115" s="19"/>
      <c r="C115" s="18"/>
    </row>
    <row r="116" spans="1:3" s="17" customFormat="1" x14ac:dyDescent="0.25">
      <c r="A116" s="19"/>
      <c r="C116" s="18"/>
    </row>
    <row r="117" spans="1:3" s="17" customFormat="1" x14ac:dyDescent="0.25">
      <c r="A117" s="19"/>
      <c r="C117" s="18"/>
    </row>
    <row r="118" spans="1:3" s="17" customFormat="1" x14ac:dyDescent="0.25">
      <c r="A118" s="19"/>
      <c r="C118" s="18"/>
    </row>
    <row r="119" spans="1:3" s="17" customFormat="1" x14ac:dyDescent="0.25">
      <c r="A119" s="19"/>
      <c r="C119" s="18"/>
    </row>
    <row r="120" spans="1:3" s="17" customFormat="1" x14ac:dyDescent="0.25">
      <c r="A120" s="19"/>
      <c r="C120" s="18"/>
    </row>
    <row r="121" spans="1:3" s="17" customFormat="1" x14ac:dyDescent="0.25">
      <c r="A121" s="19"/>
      <c r="C121" s="18"/>
    </row>
    <row r="122" spans="1:3" s="17" customFormat="1" x14ac:dyDescent="0.25">
      <c r="A122" s="19"/>
      <c r="C122" s="18"/>
    </row>
    <row r="123" spans="1:3" s="17" customFormat="1" x14ac:dyDescent="0.25">
      <c r="A123" s="19"/>
      <c r="C123" s="18"/>
    </row>
    <row r="124" spans="1:3" s="17" customFormat="1" x14ac:dyDescent="0.25">
      <c r="A124" s="19"/>
      <c r="C124" s="18"/>
    </row>
    <row r="125" spans="1:3" s="17" customFormat="1" x14ac:dyDescent="0.25">
      <c r="A125" s="19"/>
      <c r="C125" s="18"/>
    </row>
    <row r="126" spans="1:3" s="17" customFormat="1" x14ac:dyDescent="0.25">
      <c r="A126" s="19"/>
      <c r="C126" s="18"/>
    </row>
    <row r="127" spans="1:3" s="17" customFormat="1" x14ac:dyDescent="0.25">
      <c r="A127" s="19"/>
      <c r="C127" s="18"/>
    </row>
    <row r="128" spans="1:3" s="17" customFormat="1" x14ac:dyDescent="0.25">
      <c r="A128" s="19"/>
      <c r="C128" s="18"/>
    </row>
    <row r="129" spans="1:3" s="17" customFormat="1" x14ac:dyDescent="0.25">
      <c r="A129" s="19"/>
      <c r="C129" s="18"/>
    </row>
    <row r="130" spans="1:3" s="17" customFormat="1" x14ac:dyDescent="0.25">
      <c r="A130" s="19"/>
      <c r="C130" s="18"/>
    </row>
    <row r="131" spans="1:3" s="17" customFormat="1" x14ac:dyDescent="0.25">
      <c r="A131" s="19"/>
      <c r="C131" s="18"/>
    </row>
    <row r="132" spans="1:3" s="17" customFormat="1" x14ac:dyDescent="0.25">
      <c r="A132" s="19"/>
      <c r="C132" s="18"/>
    </row>
    <row r="133" spans="1:3" s="17" customFormat="1" x14ac:dyDescent="0.25">
      <c r="A133" s="19"/>
      <c r="C133" s="18"/>
    </row>
    <row r="134" spans="1:3" s="17" customFormat="1" x14ac:dyDescent="0.25">
      <c r="A134" s="19"/>
      <c r="C134" s="18"/>
    </row>
    <row r="135" spans="1:3" s="17" customFormat="1" x14ac:dyDescent="0.25">
      <c r="A135" s="19"/>
      <c r="C135" s="18"/>
    </row>
    <row r="136" spans="1:3" s="17" customFormat="1" x14ac:dyDescent="0.25">
      <c r="A136" s="19"/>
      <c r="C136" s="18"/>
    </row>
    <row r="137" spans="1:3" s="17" customFormat="1" x14ac:dyDescent="0.25">
      <c r="A137" s="19"/>
      <c r="C137" s="18"/>
    </row>
    <row r="138" spans="1:3" s="17" customFormat="1" x14ac:dyDescent="0.25">
      <c r="A138" s="19"/>
      <c r="C138" s="18"/>
    </row>
    <row r="139" spans="1:3" s="17" customFormat="1" x14ac:dyDescent="0.25">
      <c r="A139" s="19"/>
      <c r="C139" s="18"/>
    </row>
    <row r="140" spans="1:3" s="17" customFormat="1" x14ac:dyDescent="0.25">
      <c r="A140" s="19"/>
      <c r="C140" s="18"/>
    </row>
    <row r="141" spans="1:3" s="17" customFormat="1" x14ac:dyDescent="0.25">
      <c r="A141" s="19"/>
      <c r="C141" s="18"/>
    </row>
    <row r="142" spans="1:3" s="17" customFormat="1" x14ac:dyDescent="0.25">
      <c r="A142" s="19"/>
      <c r="C142" s="18"/>
    </row>
    <row r="143" spans="1:3" s="17" customFormat="1" x14ac:dyDescent="0.25">
      <c r="A143" s="19"/>
      <c r="C143" s="18"/>
    </row>
    <row r="144" spans="1:3" s="17" customFormat="1" x14ac:dyDescent="0.25">
      <c r="A144" s="19"/>
      <c r="C144" s="18"/>
    </row>
    <row r="145" spans="1:3" s="17" customFormat="1" x14ac:dyDescent="0.25">
      <c r="A145" s="19"/>
      <c r="C145" s="18"/>
    </row>
    <row r="146" spans="1:3" s="17" customFormat="1" x14ac:dyDescent="0.25">
      <c r="A146" s="19"/>
      <c r="C146" s="18"/>
    </row>
    <row r="147" spans="1:3" s="17" customFormat="1" x14ac:dyDescent="0.25">
      <c r="A147" s="19"/>
      <c r="C147" s="18"/>
    </row>
    <row r="148" spans="1:3" s="17" customFormat="1" x14ac:dyDescent="0.25">
      <c r="A148" s="19"/>
      <c r="C148" s="18"/>
    </row>
    <row r="149" spans="1:3" s="17" customFormat="1" x14ac:dyDescent="0.25">
      <c r="A149" s="19"/>
      <c r="C149" s="18"/>
    </row>
    <row r="150" spans="1:3" s="17" customFormat="1" x14ac:dyDescent="0.25">
      <c r="A150" s="19"/>
      <c r="C150" s="18"/>
    </row>
    <row r="151" spans="1:3" s="17" customFormat="1" x14ac:dyDescent="0.25">
      <c r="A151" s="19"/>
      <c r="C151" s="18"/>
    </row>
    <row r="152" spans="1:3" s="17" customFormat="1" x14ac:dyDescent="0.25">
      <c r="A152" s="19"/>
      <c r="C152" s="18"/>
    </row>
    <row r="153" spans="1:3" s="17" customFormat="1" x14ac:dyDescent="0.25">
      <c r="A153" s="19"/>
      <c r="C153" s="18"/>
    </row>
    <row r="154" spans="1:3" s="17" customFormat="1" x14ac:dyDescent="0.25">
      <c r="A154" s="19"/>
      <c r="C154" s="18"/>
    </row>
    <row r="155" spans="1:3" s="17" customFormat="1" x14ac:dyDescent="0.25">
      <c r="A155" s="19"/>
      <c r="C155" s="18"/>
    </row>
    <row r="156" spans="1:3" s="17" customFormat="1" x14ac:dyDescent="0.25">
      <c r="A156" s="19"/>
      <c r="C156" s="18"/>
    </row>
    <row r="157" spans="1:3" s="17" customFormat="1" x14ac:dyDescent="0.25">
      <c r="A157" s="19"/>
      <c r="C157" s="18"/>
    </row>
    <row r="158" spans="1:3" s="17" customFormat="1" x14ac:dyDescent="0.25">
      <c r="A158" s="19"/>
      <c r="C158" s="18"/>
    </row>
    <row r="159" spans="1:3" s="17" customFormat="1" x14ac:dyDescent="0.25">
      <c r="A159" s="19"/>
      <c r="C159" s="18"/>
    </row>
    <row r="160" spans="1:3" s="17" customFormat="1" x14ac:dyDescent="0.25">
      <c r="A160" s="19"/>
      <c r="C160" s="18"/>
    </row>
    <row r="161" spans="1:3" s="17" customFormat="1" x14ac:dyDescent="0.25">
      <c r="A161" s="19"/>
      <c r="C161" s="18"/>
    </row>
    <row r="162" spans="1:3" s="17" customFormat="1" x14ac:dyDescent="0.25">
      <c r="A162" s="19"/>
      <c r="C162" s="18"/>
    </row>
    <row r="163" spans="1:3" s="17" customFormat="1" x14ac:dyDescent="0.25">
      <c r="A163" s="19"/>
      <c r="C163" s="18"/>
    </row>
    <row r="164" spans="1:3" s="17" customFormat="1" x14ac:dyDescent="0.25">
      <c r="A164" s="19"/>
      <c r="C164" s="18"/>
    </row>
    <row r="165" spans="1:3" s="17" customFormat="1" x14ac:dyDescent="0.25">
      <c r="A165" s="19"/>
      <c r="C165" s="18"/>
    </row>
    <row r="166" spans="1:3" s="17" customFormat="1" x14ac:dyDescent="0.25">
      <c r="A166" s="19"/>
      <c r="C166" s="18"/>
    </row>
    <row r="167" spans="1:3" s="17" customFormat="1" x14ac:dyDescent="0.25">
      <c r="A167" s="19"/>
      <c r="C167" s="18"/>
    </row>
    <row r="168" spans="1:3" s="17" customFormat="1" x14ac:dyDescent="0.25">
      <c r="A168" s="19"/>
      <c r="C168" s="18"/>
    </row>
    <row r="169" spans="1:3" s="17" customFormat="1" x14ac:dyDescent="0.25">
      <c r="A169" s="19"/>
      <c r="C169" s="18"/>
    </row>
    <row r="170" spans="1:3" s="17" customFormat="1" x14ac:dyDescent="0.25">
      <c r="A170" s="19"/>
      <c r="C170" s="18"/>
    </row>
    <row r="171" spans="1:3" s="17" customFormat="1" x14ac:dyDescent="0.25">
      <c r="A171" s="19"/>
      <c r="C171" s="18"/>
    </row>
    <row r="172" spans="1:3" s="17" customFormat="1" x14ac:dyDescent="0.25">
      <c r="A172" s="19"/>
      <c r="C172" s="18"/>
    </row>
    <row r="173" spans="1:3" s="17" customFormat="1" x14ac:dyDescent="0.25">
      <c r="A173" s="19"/>
      <c r="C173" s="18"/>
    </row>
    <row r="174" spans="1:3" s="17" customFormat="1" x14ac:dyDescent="0.25">
      <c r="A174" s="19"/>
      <c r="C174" s="18"/>
    </row>
    <row r="175" spans="1:3" s="17" customFormat="1" x14ac:dyDescent="0.25">
      <c r="A175" s="19"/>
      <c r="C175" s="18"/>
    </row>
    <row r="176" spans="1:3" s="17" customFormat="1" x14ac:dyDescent="0.25">
      <c r="A176" s="19"/>
      <c r="C176" s="18"/>
    </row>
    <row r="177" spans="1:3" s="17" customFormat="1" x14ac:dyDescent="0.25">
      <c r="A177" s="19"/>
      <c r="C177" s="18"/>
    </row>
    <row r="178" spans="1:3" s="17" customFormat="1" x14ac:dyDescent="0.25">
      <c r="A178" s="19"/>
      <c r="C178" s="18"/>
    </row>
    <row r="179" spans="1:3" s="17" customFormat="1" x14ac:dyDescent="0.25">
      <c r="A179" s="19"/>
      <c r="C179" s="18"/>
    </row>
    <row r="180" spans="1:3" s="17" customFormat="1" x14ac:dyDescent="0.25">
      <c r="A180" s="19"/>
      <c r="C180" s="18"/>
    </row>
    <row r="181" spans="1:3" s="17" customFormat="1" x14ac:dyDescent="0.25">
      <c r="A181" s="19"/>
      <c r="C181" s="18"/>
    </row>
    <row r="182" spans="1:3" s="17" customFormat="1" x14ac:dyDescent="0.25">
      <c r="A182" s="19"/>
      <c r="C182" s="18"/>
    </row>
    <row r="183" spans="1:3" s="17" customFormat="1" x14ac:dyDescent="0.25">
      <c r="A183" s="19"/>
      <c r="C183" s="18"/>
    </row>
    <row r="184" spans="1:3" s="17" customFormat="1" x14ac:dyDescent="0.25">
      <c r="A184" s="19"/>
      <c r="C184" s="18"/>
    </row>
    <row r="185" spans="1:3" s="17" customFormat="1" x14ac:dyDescent="0.25">
      <c r="A185" s="19"/>
      <c r="C185" s="18"/>
    </row>
    <row r="186" spans="1:3" s="17" customFormat="1" x14ac:dyDescent="0.25">
      <c r="A186" s="19"/>
      <c r="C186" s="18"/>
    </row>
    <row r="187" spans="1:3" s="17" customFormat="1" x14ac:dyDescent="0.25">
      <c r="A187" s="19"/>
      <c r="C187" s="18"/>
    </row>
    <row r="188" spans="1:3" s="17" customFormat="1" x14ac:dyDescent="0.25">
      <c r="A188" s="19"/>
      <c r="C188" s="18"/>
    </row>
    <row r="189" spans="1:3" s="17" customFormat="1" x14ac:dyDescent="0.25">
      <c r="A189" s="19"/>
      <c r="C189" s="18"/>
    </row>
    <row r="190" spans="1:3" s="17" customFormat="1" x14ac:dyDescent="0.25">
      <c r="A190" s="19"/>
      <c r="C190" s="18"/>
    </row>
    <row r="191" spans="1:3" s="17" customFormat="1" x14ac:dyDescent="0.25">
      <c r="A191" s="19"/>
      <c r="C191" s="18"/>
    </row>
    <row r="192" spans="1:3" s="17" customFormat="1" x14ac:dyDescent="0.25">
      <c r="A192" s="19"/>
      <c r="C192" s="18"/>
    </row>
    <row r="193" spans="1:3" s="17" customFormat="1" x14ac:dyDescent="0.25">
      <c r="A193" s="19"/>
      <c r="C193" s="18"/>
    </row>
    <row r="194" spans="1:3" s="17" customFormat="1" x14ac:dyDescent="0.25">
      <c r="A194" s="19"/>
      <c r="C194" s="18"/>
    </row>
    <row r="195" spans="1:3" s="17" customFormat="1" x14ac:dyDescent="0.25">
      <c r="A195" s="19"/>
      <c r="C195" s="18"/>
    </row>
    <row r="196" spans="1:3" s="17" customFormat="1" x14ac:dyDescent="0.25">
      <c r="A196" s="19"/>
      <c r="C196" s="18"/>
    </row>
    <row r="197" spans="1:3" s="17" customFormat="1" x14ac:dyDescent="0.25">
      <c r="A197" s="19"/>
      <c r="C197" s="18"/>
    </row>
    <row r="198" spans="1:3" s="17" customFormat="1" x14ac:dyDescent="0.25">
      <c r="A198" s="19"/>
      <c r="C198" s="18"/>
    </row>
    <row r="199" spans="1:3" s="17" customFormat="1" x14ac:dyDescent="0.25">
      <c r="A199" s="19"/>
      <c r="C199" s="18"/>
    </row>
    <row r="200" spans="1:3" s="17" customFormat="1" x14ac:dyDescent="0.25">
      <c r="A200" s="19"/>
      <c r="C200" s="18"/>
    </row>
    <row r="201" spans="1:3" s="17" customFormat="1" x14ac:dyDescent="0.25">
      <c r="A201" s="19"/>
      <c r="C201" s="18"/>
    </row>
    <row r="202" spans="1:3" s="17" customFormat="1" x14ac:dyDescent="0.25">
      <c r="A202" s="19"/>
      <c r="C202" s="18"/>
    </row>
    <row r="203" spans="1:3" s="17" customFormat="1" x14ac:dyDescent="0.25">
      <c r="A203" s="19"/>
      <c r="C203" s="18"/>
    </row>
    <row r="204" spans="1:3" s="17" customFormat="1" x14ac:dyDescent="0.25">
      <c r="A204" s="19"/>
      <c r="C204" s="18"/>
    </row>
    <row r="205" spans="1:3" s="17" customFormat="1" x14ac:dyDescent="0.25">
      <c r="A205" s="19"/>
      <c r="C205" s="18"/>
    </row>
    <row r="206" spans="1:3" s="17" customFormat="1" x14ac:dyDescent="0.25">
      <c r="A206" s="19"/>
      <c r="C206" s="18"/>
    </row>
    <row r="207" spans="1:3" s="17" customFormat="1" x14ac:dyDescent="0.25">
      <c r="A207" s="19"/>
      <c r="C207" s="18"/>
    </row>
    <row r="208" spans="1:3" s="17" customFormat="1" x14ac:dyDescent="0.25">
      <c r="A208" s="19"/>
      <c r="C208" s="18"/>
    </row>
    <row r="209" spans="1:3" s="17" customFormat="1" x14ac:dyDescent="0.25">
      <c r="A209" s="19"/>
      <c r="C209" s="18"/>
    </row>
    <row r="210" spans="1:3" s="17" customFormat="1" x14ac:dyDescent="0.25">
      <c r="A210" s="19"/>
      <c r="C210" s="18"/>
    </row>
    <row r="211" spans="1:3" s="17" customFormat="1" x14ac:dyDescent="0.25">
      <c r="A211" s="19"/>
      <c r="C211" s="18"/>
    </row>
    <row r="212" spans="1:3" s="17" customFormat="1" x14ac:dyDescent="0.25">
      <c r="A212" s="19"/>
      <c r="C212" s="18"/>
    </row>
    <row r="213" spans="1:3" s="17" customFormat="1" x14ac:dyDescent="0.25">
      <c r="A213" s="19"/>
      <c r="C213" s="18"/>
    </row>
    <row r="214" spans="1:3" s="17" customFormat="1" x14ac:dyDescent="0.25">
      <c r="A214" s="19"/>
      <c r="C214" s="18"/>
    </row>
    <row r="215" spans="1:3" s="17" customFormat="1" x14ac:dyDescent="0.25">
      <c r="A215" s="19"/>
      <c r="C215" s="18"/>
    </row>
    <row r="216" spans="1:3" s="17" customFormat="1" x14ac:dyDescent="0.25">
      <c r="A216" s="19"/>
      <c r="C216" s="18"/>
    </row>
    <row r="217" spans="1:3" s="17" customFormat="1" x14ac:dyDescent="0.25">
      <c r="A217" s="19"/>
      <c r="C217" s="18"/>
    </row>
    <row r="218" spans="1:3" s="17" customFormat="1" x14ac:dyDescent="0.25">
      <c r="A218" s="19"/>
      <c r="C218" s="18"/>
    </row>
    <row r="219" spans="1:3" s="17" customFormat="1" x14ac:dyDescent="0.25">
      <c r="A219" s="19"/>
      <c r="C219" s="18"/>
    </row>
    <row r="220" spans="1:3" s="17" customFormat="1" x14ac:dyDescent="0.25">
      <c r="A220" s="19"/>
      <c r="C220" s="18"/>
    </row>
    <row r="221" spans="1:3" s="17" customFormat="1" x14ac:dyDescent="0.25">
      <c r="A221" s="19"/>
      <c r="C221" s="18"/>
    </row>
    <row r="222" spans="1:3" s="17" customFormat="1" x14ac:dyDescent="0.25">
      <c r="A222" s="19"/>
      <c r="C222" s="18"/>
    </row>
    <row r="223" spans="1:3" s="17" customFormat="1" x14ac:dyDescent="0.25">
      <c r="A223" s="19"/>
      <c r="C223" s="18"/>
    </row>
    <row r="224" spans="1:3" s="17" customFormat="1" x14ac:dyDescent="0.25">
      <c r="A224" s="19"/>
      <c r="C224" s="18"/>
    </row>
    <row r="225" spans="1:3" s="17" customFormat="1" x14ac:dyDescent="0.25">
      <c r="A225" s="19"/>
      <c r="C225" s="18"/>
    </row>
    <row r="226" spans="1:3" s="17" customFormat="1" x14ac:dyDescent="0.25">
      <c r="A226" s="19"/>
      <c r="C226" s="18"/>
    </row>
    <row r="227" spans="1:3" s="17" customFormat="1" x14ac:dyDescent="0.25">
      <c r="A227" s="19"/>
      <c r="C227" s="18"/>
    </row>
    <row r="228" spans="1:3" s="17" customFormat="1" x14ac:dyDescent="0.25">
      <c r="A228" s="19"/>
      <c r="C228" s="18"/>
    </row>
    <row r="229" spans="1:3" s="17" customFormat="1" x14ac:dyDescent="0.25">
      <c r="A229" s="19"/>
      <c r="C229" s="18"/>
    </row>
    <row r="230" spans="1:3" s="17" customFormat="1" x14ac:dyDescent="0.25">
      <c r="A230" s="19"/>
      <c r="C230" s="18"/>
    </row>
    <row r="231" spans="1:3" s="17" customFormat="1" x14ac:dyDescent="0.25">
      <c r="A231" s="19"/>
      <c r="C231" s="18"/>
    </row>
    <row r="232" spans="1:3" s="17" customFormat="1" x14ac:dyDescent="0.25">
      <c r="A232" s="19"/>
      <c r="C232" s="18"/>
    </row>
    <row r="233" spans="1:3" s="17" customFormat="1" x14ac:dyDescent="0.25">
      <c r="A233" s="19"/>
      <c r="C233" s="18"/>
    </row>
    <row r="234" spans="1:3" s="17" customFormat="1" x14ac:dyDescent="0.25">
      <c r="A234" s="19"/>
      <c r="C234" s="18"/>
    </row>
    <row r="235" spans="1:3" s="17" customFormat="1" x14ac:dyDescent="0.25">
      <c r="A235" s="19"/>
      <c r="C235" s="18"/>
    </row>
    <row r="236" spans="1:3" s="17" customFormat="1" x14ac:dyDescent="0.25">
      <c r="A236" s="19"/>
      <c r="C236" s="18"/>
    </row>
    <row r="237" spans="1:3" s="17" customFormat="1" x14ac:dyDescent="0.25">
      <c r="A237" s="19"/>
      <c r="C237" s="18"/>
    </row>
    <row r="238" spans="1:3" s="17" customFormat="1" x14ac:dyDescent="0.25">
      <c r="A238" s="19"/>
      <c r="C238" s="18"/>
    </row>
    <row r="239" spans="1:3" s="17" customFormat="1" x14ac:dyDescent="0.25">
      <c r="A239" s="19"/>
      <c r="C239" s="18"/>
    </row>
    <row r="240" spans="1:3" s="17" customFormat="1" x14ac:dyDescent="0.25">
      <c r="A240" s="19"/>
      <c r="C240" s="18"/>
    </row>
    <row r="241" spans="1:3" s="17" customFormat="1" x14ac:dyDescent="0.25">
      <c r="A241" s="19"/>
      <c r="C241" s="18"/>
    </row>
    <row r="242" spans="1:3" s="17" customFormat="1" x14ac:dyDescent="0.25">
      <c r="A242" s="19"/>
      <c r="C242" s="18"/>
    </row>
    <row r="243" spans="1:3" s="17" customFormat="1" x14ac:dyDescent="0.25">
      <c r="A243" s="19"/>
      <c r="C243" s="18"/>
    </row>
    <row r="244" spans="1:3" s="17" customFormat="1" x14ac:dyDescent="0.25">
      <c r="A244" s="19"/>
      <c r="C244" s="18"/>
    </row>
    <row r="245" spans="1:3" s="17" customFormat="1" x14ac:dyDescent="0.25">
      <c r="A245" s="19"/>
      <c r="C245" s="18"/>
    </row>
    <row r="246" spans="1:3" s="17" customFormat="1" x14ac:dyDescent="0.25">
      <c r="A246" s="19"/>
      <c r="C246" s="18"/>
    </row>
    <row r="247" spans="1:3" s="17" customFormat="1" x14ac:dyDescent="0.25">
      <c r="A247" s="19"/>
      <c r="C247" s="18"/>
    </row>
    <row r="248" spans="1:3" s="17" customFormat="1" x14ac:dyDescent="0.25">
      <c r="A248" s="19"/>
      <c r="C248" s="18"/>
    </row>
    <row r="249" spans="1:3" s="17" customFormat="1" x14ac:dyDescent="0.25">
      <c r="A249" s="19"/>
      <c r="C249" s="18"/>
    </row>
    <row r="250" spans="1:3" s="17" customFormat="1" x14ac:dyDescent="0.25">
      <c r="A250" s="19"/>
      <c r="C250" s="18"/>
    </row>
    <row r="251" spans="1:3" s="17" customFormat="1" x14ac:dyDescent="0.25">
      <c r="A251" s="19"/>
      <c r="C251" s="18"/>
    </row>
    <row r="252" spans="1:3" s="17" customFormat="1" x14ac:dyDescent="0.25">
      <c r="A252" s="19"/>
      <c r="C252" s="18"/>
    </row>
    <row r="253" spans="1:3" s="17" customFormat="1" x14ac:dyDescent="0.25">
      <c r="A253" s="19"/>
      <c r="C253" s="18"/>
    </row>
    <row r="254" spans="1:3" s="17" customFormat="1" x14ac:dyDescent="0.25">
      <c r="A254" s="19"/>
      <c r="C254" s="18"/>
    </row>
    <row r="255" spans="1:3" s="17" customFormat="1" x14ac:dyDescent="0.25">
      <c r="A255" s="19"/>
      <c r="C255" s="18"/>
    </row>
    <row r="256" spans="1:3" s="17" customFormat="1" x14ac:dyDescent="0.25">
      <c r="A256" s="19"/>
      <c r="C256" s="18"/>
    </row>
    <row r="257" spans="1:3" s="17" customFormat="1" x14ac:dyDescent="0.25">
      <c r="A257" s="19"/>
      <c r="C257" s="18"/>
    </row>
    <row r="258" spans="1:3" s="17" customFormat="1" x14ac:dyDescent="0.25">
      <c r="A258" s="19"/>
      <c r="C258" s="18"/>
    </row>
    <row r="259" spans="1:3" s="17" customFormat="1" x14ac:dyDescent="0.25">
      <c r="A259" s="19"/>
      <c r="C259" s="18"/>
    </row>
    <row r="260" spans="1:3" s="17" customFormat="1" x14ac:dyDescent="0.25">
      <c r="A260" s="19"/>
      <c r="C260" s="18"/>
    </row>
    <row r="261" spans="1:3" s="17" customFormat="1" x14ac:dyDescent="0.25">
      <c r="A261" s="19"/>
      <c r="C261" s="18"/>
    </row>
    <row r="262" spans="1:3" s="17" customFormat="1" x14ac:dyDescent="0.25">
      <c r="A262" s="19"/>
      <c r="C262" s="18"/>
    </row>
    <row r="263" spans="1:3" s="17" customFormat="1" x14ac:dyDescent="0.25">
      <c r="A263" s="19"/>
      <c r="C263" s="18"/>
    </row>
    <row r="264" spans="1:3" s="17" customFormat="1" x14ac:dyDescent="0.25">
      <c r="A264" s="19"/>
      <c r="C264" s="18"/>
    </row>
    <row r="265" spans="1:3" s="17" customFormat="1" x14ac:dyDescent="0.25">
      <c r="A265" s="19"/>
      <c r="C265" s="18"/>
    </row>
    <row r="266" spans="1:3" s="17" customFormat="1" x14ac:dyDescent="0.25">
      <c r="A266" s="19"/>
      <c r="C266" s="18"/>
    </row>
    <row r="267" spans="1:3" s="17" customFormat="1" x14ac:dyDescent="0.25">
      <c r="A267" s="19"/>
      <c r="C267" s="18"/>
    </row>
    <row r="268" spans="1:3" s="17" customFormat="1" x14ac:dyDescent="0.25">
      <c r="A268" s="19"/>
      <c r="C268" s="18"/>
    </row>
    <row r="269" spans="1:3" s="17" customFormat="1" x14ac:dyDescent="0.25">
      <c r="A269" s="19"/>
      <c r="C269" s="18"/>
    </row>
    <row r="270" spans="1:3" s="17" customFormat="1" x14ac:dyDescent="0.25">
      <c r="A270" s="19"/>
      <c r="C270" s="18"/>
    </row>
    <row r="271" spans="1:3" s="17" customFormat="1" x14ac:dyDescent="0.25">
      <c r="A271" s="19"/>
      <c r="C271" s="18"/>
    </row>
    <row r="272" spans="1:3" s="17" customFormat="1" x14ac:dyDescent="0.25">
      <c r="A272" s="19"/>
      <c r="C272" s="18"/>
    </row>
    <row r="273" spans="1:3" s="17" customFormat="1" x14ac:dyDescent="0.25">
      <c r="A273" s="19"/>
      <c r="C273" s="18"/>
    </row>
    <row r="274" spans="1:3" s="17" customFormat="1" x14ac:dyDescent="0.25">
      <c r="A274" s="19"/>
      <c r="C274" s="18"/>
    </row>
    <row r="275" spans="1:3" s="17" customFormat="1" x14ac:dyDescent="0.25">
      <c r="A275" s="19"/>
      <c r="C275" s="18"/>
    </row>
    <row r="276" spans="1:3" s="17" customFormat="1" x14ac:dyDescent="0.25">
      <c r="A276" s="19"/>
      <c r="C276" s="18"/>
    </row>
    <row r="277" spans="1:3" s="17" customFormat="1" x14ac:dyDescent="0.25">
      <c r="A277" s="19"/>
      <c r="C277" s="18"/>
    </row>
    <row r="278" spans="1:3" s="17" customFormat="1" x14ac:dyDescent="0.25">
      <c r="A278" s="19"/>
      <c r="C278" s="18"/>
    </row>
    <row r="279" spans="1:3" s="17" customFormat="1" x14ac:dyDescent="0.25">
      <c r="A279" s="19"/>
      <c r="C279" s="18"/>
    </row>
    <row r="280" spans="1:3" s="17" customFormat="1" x14ac:dyDescent="0.25">
      <c r="A280" s="19"/>
      <c r="C280" s="18"/>
    </row>
    <row r="281" spans="1:3" s="17" customFormat="1" x14ac:dyDescent="0.25">
      <c r="A281" s="19"/>
      <c r="C281" s="18"/>
    </row>
    <row r="282" spans="1:3" s="17" customFormat="1" x14ac:dyDescent="0.25">
      <c r="A282" s="19"/>
      <c r="C282" s="18"/>
    </row>
    <row r="283" spans="1:3" s="17" customFormat="1" x14ac:dyDescent="0.25">
      <c r="A283" s="19"/>
      <c r="C283" s="18"/>
    </row>
    <row r="284" spans="1:3" s="17" customFormat="1" x14ac:dyDescent="0.25">
      <c r="A284" s="19"/>
      <c r="C284" s="18"/>
    </row>
    <row r="285" spans="1:3" s="17" customFormat="1" x14ac:dyDescent="0.25">
      <c r="A285" s="19"/>
      <c r="C285" s="18"/>
    </row>
    <row r="286" spans="1:3" s="17" customFormat="1" x14ac:dyDescent="0.25">
      <c r="A286" s="19"/>
      <c r="C286" s="18"/>
    </row>
    <row r="287" spans="1:3" s="17" customFormat="1" x14ac:dyDescent="0.25">
      <c r="A287" s="19"/>
      <c r="C287" s="18"/>
    </row>
    <row r="288" spans="1:3" s="17" customFormat="1" x14ac:dyDescent="0.25">
      <c r="A288" s="19"/>
      <c r="C288" s="18"/>
    </row>
    <row r="289" spans="1:3" s="17" customFormat="1" x14ac:dyDescent="0.25">
      <c r="A289" s="19"/>
      <c r="C289" s="18"/>
    </row>
    <row r="290" spans="1:3" s="17" customFormat="1" x14ac:dyDescent="0.25">
      <c r="A290" s="19"/>
      <c r="C290" s="18"/>
    </row>
    <row r="291" spans="1:3" s="17" customFormat="1" x14ac:dyDescent="0.25">
      <c r="A291" s="19"/>
      <c r="C291" s="18"/>
    </row>
    <row r="292" spans="1:3" s="17" customFormat="1" x14ac:dyDescent="0.25">
      <c r="A292" s="19"/>
      <c r="C292" s="18"/>
    </row>
    <row r="293" spans="1:3" s="17" customFormat="1" x14ac:dyDescent="0.25">
      <c r="A293" s="19"/>
      <c r="C293" s="18"/>
    </row>
    <row r="294" spans="1:3" s="17" customFormat="1" x14ac:dyDescent="0.25">
      <c r="A294" s="19"/>
      <c r="C294" s="18"/>
    </row>
    <row r="295" spans="1:3" s="17" customFormat="1" x14ac:dyDescent="0.25">
      <c r="A295" s="19"/>
      <c r="C295" s="18"/>
    </row>
    <row r="296" spans="1:3" s="17" customFormat="1" x14ac:dyDescent="0.25">
      <c r="A296" s="19"/>
      <c r="C296" s="18"/>
    </row>
    <row r="297" spans="1:3" s="17" customFormat="1" x14ac:dyDescent="0.25">
      <c r="A297" s="19"/>
      <c r="C297" s="18"/>
    </row>
    <row r="298" spans="1:3" s="17" customFormat="1" x14ac:dyDescent="0.25">
      <c r="A298" s="19"/>
      <c r="C298" s="18"/>
    </row>
    <row r="299" spans="1:3" s="17" customFormat="1" x14ac:dyDescent="0.25">
      <c r="A299" s="19"/>
      <c r="C299" s="18"/>
    </row>
    <row r="300" spans="1:3" s="17" customFormat="1" x14ac:dyDescent="0.25">
      <c r="A300" s="19"/>
      <c r="C300" s="18"/>
    </row>
    <row r="301" spans="1:3" s="17" customFormat="1" x14ac:dyDescent="0.25">
      <c r="A301" s="19"/>
      <c r="C301" s="18"/>
    </row>
    <row r="302" spans="1:3" s="17" customFormat="1" x14ac:dyDescent="0.25">
      <c r="A302" s="19"/>
      <c r="C302" s="18"/>
    </row>
    <row r="303" spans="1:3" s="17" customFormat="1" x14ac:dyDescent="0.25">
      <c r="A303" s="19"/>
      <c r="C303" s="18"/>
    </row>
    <row r="304" spans="1:3" s="17" customFormat="1" x14ac:dyDescent="0.25">
      <c r="A304" s="19"/>
      <c r="C304" s="18"/>
    </row>
    <row r="305" spans="1:3" s="17" customFormat="1" x14ac:dyDescent="0.25">
      <c r="A305" s="19"/>
      <c r="C305" s="18"/>
    </row>
    <row r="306" spans="1:3" s="17" customFormat="1" x14ac:dyDescent="0.25">
      <c r="A306" s="19"/>
      <c r="C306" s="18"/>
    </row>
    <row r="307" spans="1:3" s="17" customFormat="1" x14ac:dyDescent="0.25">
      <c r="A307" s="19"/>
      <c r="C307" s="18"/>
    </row>
    <row r="308" spans="1:3" s="17" customFormat="1" x14ac:dyDescent="0.25">
      <c r="A308" s="19"/>
      <c r="C308" s="18"/>
    </row>
    <row r="309" spans="1:3" s="17" customFormat="1" x14ac:dyDescent="0.25">
      <c r="A309" s="19"/>
      <c r="C309" s="18"/>
    </row>
    <row r="310" spans="1:3" s="17" customFormat="1" x14ac:dyDescent="0.25">
      <c r="A310" s="19"/>
      <c r="C310" s="18"/>
    </row>
    <row r="311" spans="1:3" s="17" customFormat="1" x14ac:dyDescent="0.25">
      <c r="A311" s="19"/>
      <c r="C311" s="18"/>
    </row>
    <row r="312" spans="1:3" s="17" customFormat="1" x14ac:dyDescent="0.25">
      <c r="A312" s="19"/>
      <c r="C312" s="18"/>
    </row>
    <row r="313" spans="1:3" s="17" customFormat="1" x14ac:dyDescent="0.25">
      <c r="A313" s="19"/>
      <c r="C313" s="18"/>
    </row>
    <row r="314" spans="1:3" s="17" customFormat="1" x14ac:dyDescent="0.25">
      <c r="A314" s="19"/>
      <c r="C314" s="18"/>
    </row>
    <row r="315" spans="1:3" s="17" customFormat="1" x14ac:dyDescent="0.25">
      <c r="A315" s="19"/>
      <c r="C315" s="18"/>
    </row>
    <row r="316" spans="1:3" s="17" customFormat="1" x14ac:dyDescent="0.25">
      <c r="A316" s="19"/>
      <c r="C316" s="18"/>
    </row>
    <row r="317" spans="1:3" s="17" customFormat="1" x14ac:dyDescent="0.25">
      <c r="A317" s="19"/>
      <c r="C317" s="18"/>
    </row>
    <row r="318" spans="1:3" s="17" customFormat="1" x14ac:dyDescent="0.25">
      <c r="A318" s="19"/>
      <c r="C318" s="18"/>
    </row>
    <row r="319" spans="1:3" s="17" customFormat="1" x14ac:dyDescent="0.25">
      <c r="A319" s="19"/>
      <c r="C319" s="18"/>
    </row>
    <row r="320" spans="1:3" s="17" customFormat="1" x14ac:dyDescent="0.25">
      <c r="A320" s="19"/>
      <c r="C320" s="18"/>
    </row>
    <row r="321" spans="1:3" s="17" customFormat="1" x14ac:dyDescent="0.25">
      <c r="A321" s="19"/>
      <c r="C321" s="18"/>
    </row>
    <row r="322" spans="1:3" s="17" customFormat="1" x14ac:dyDescent="0.25">
      <c r="A322" s="19"/>
      <c r="C322" s="18"/>
    </row>
    <row r="323" spans="1:3" s="17" customFormat="1" x14ac:dyDescent="0.25">
      <c r="A323" s="19"/>
      <c r="C323" s="18"/>
    </row>
    <row r="324" spans="1:3" s="17" customFormat="1" x14ac:dyDescent="0.25">
      <c r="A324" s="19"/>
      <c r="C324" s="18"/>
    </row>
    <row r="325" spans="1:3" s="17" customFormat="1" x14ac:dyDescent="0.25">
      <c r="A325" s="19"/>
      <c r="C325" s="18"/>
    </row>
    <row r="326" spans="1:3" s="17" customFormat="1" x14ac:dyDescent="0.25">
      <c r="A326" s="19"/>
      <c r="C326" s="18"/>
    </row>
    <row r="327" spans="1:3" s="17" customFormat="1" x14ac:dyDescent="0.25">
      <c r="A327" s="19"/>
      <c r="C327" s="18"/>
    </row>
    <row r="328" spans="1:3" s="17" customFormat="1" x14ac:dyDescent="0.25">
      <c r="A328" s="19"/>
      <c r="C328" s="18"/>
    </row>
    <row r="329" spans="1:3" s="17" customFormat="1" x14ac:dyDescent="0.25">
      <c r="A329" s="19"/>
      <c r="C329" s="18"/>
    </row>
    <row r="330" spans="1:3" s="17" customFormat="1" x14ac:dyDescent="0.25">
      <c r="A330" s="19"/>
      <c r="C330" s="18"/>
    </row>
    <row r="331" spans="1:3" s="17" customFormat="1" x14ac:dyDescent="0.25">
      <c r="A331" s="19"/>
      <c r="C331" s="18"/>
    </row>
    <row r="332" spans="1:3" s="17" customFormat="1" x14ac:dyDescent="0.25">
      <c r="A332" s="19"/>
      <c r="C332" s="18"/>
    </row>
    <row r="333" spans="1:3" s="17" customFormat="1" x14ac:dyDescent="0.25">
      <c r="A333" s="19"/>
      <c r="C333" s="18"/>
    </row>
    <row r="334" spans="1:3" s="17" customFormat="1" x14ac:dyDescent="0.25">
      <c r="A334" s="19"/>
      <c r="C334" s="18"/>
    </row>
    <row r="335" spans="1:3" s="17" customFormat="1" x14ac:dyDescent="0.25">
      <c r="A335" s="19"/>
      <c r="C335" s="18"/>
    </row>
    <row r="336" spans="1:3" s="17" customFormat="1" x14ac:dyDescent="0.25">
      <c r="A336" s="19"/>
      <c r="C336" s="18"/>
    </row>
    <row r="337" spans="1:3" s="17" customFormat="1" x14ac:dyDescent="0.25">
      <c r="A337" s="19"/>
      <c r="C337" s="18"/>
    </row>
    <row r="338" spans="1:3" s="17" customFormat="1" x14ac:dyDescent="0.25">
      <c r="A338" s="19"/>
      <c r="C338" s="18"/>
    </row>
    <row r="339" spans="1:3" s="17" customFormat="1" x14ac:dyDescent="0.25">
      <c r="A339" s="19"/>
      <c r="C339" s="18"/>
    </row>
    <row r="340" spans="1:3" s="17" customFormat="1" x14ac:dyDescent="0.25">
      <c r="A340" s="19"/>
      <c r="C340" s="18"/>
    </row>
    <row r="341" spans="1:3" s="17" customFormat="1" x14ac:dyDescent="0.25">
      <c r="A341" s="19"/>
      <c r="C341" s="18"/>
    </row>
    <row r="342" spans="1:3" s="17" customFormat="1" x14ac:dyDescent="0.25">
      <c r="A342" s="19"/>
      <c r="C342" s="18"/>
    </row>
    <row r="343" spans="1:3" s="17" customFormat="1" x14ac:dyDescent="0.25">
      <c r="A343" s="19"/>
      <c r="C343" s="18"/>
    </row>
    <row r="344" spans="1:3" s="17" customFormat="1" x14ac:dyDescent="0.25">
      <c r="A344" s="19"/>
      <c r="C344" s="18"/>
    </row>
    <row r="345" spans="1:3" s="17" customFormat="1" x14ac:dyDescent="0.25">
      <c r="A345" s="19"/>
      <c r="C345" s="18"/>
    </row>
    <row r="346" spans="1:3" s="17" customFormat="1" x14ac:dyDescent="0.25">
      <c r="A346" s="19"/>
      <c r="C346" s="18"/>
    </row>
    <row r="347" spans="1:3" s="17" customFormat="1" x14ac:dyDescent="0.25">
      <c r="A347" s="19"/>
      <c r="C347" s="18"/>
    </row>
    <row r="348" spans="1:3" s="17" customFormat="1" x14ac:dyDescent="0.25">
      <c r="A348" s="19"/>
      <c r="C348" s="18"/>
    </row>
    <row r="349" spans="1:3" s="17" customFormat="1" x14ac:dyDescent="0.25">
      <c r="A349" s="19"/>
      <c r="C349" s="18"/>
    </row>
    <row r="350" spans="1:3" s="17" customFormat="1" x14ac:dyDescent="0.25">
      <c r="A350" s="19"/>
      <c r="C350" s="18"/>
    </row>
    <row r="351" spans="1:3" s="17" customFormat="1" x14ac:dyDescent="0.25">
      <c r="A351" s="19"/>
      <c r="C351" s="18"/>
    </row>
    <row r="352" spans="1:3" s="17" customFormat="1" x14ac:dyDescent="0.25">
      <c r="A352" s="19"/>
      <c r="C352" s="18"/>
    </row>
    <row r="353" spans="1:3" s="17" customFormat="1" x14ac:dyDescent="0.25">
      <c r="A353" s="19"/>
      <c r="C353" s="18"/>
    </row>
    <row r="354" spans="1:3" s="17" customFormat="1" x14ac:dyDescent="0.25">
      <c r="A354" s="19"/>
      <c r="C354" s="18"/>
    </row>
    <row r="355" spans="1:3" s="17" customFormat="1" x14ac:dyDescent="0.25">
      <c r="A355" s="19"/>
      <c r="C355" s="18"/>
    </row>
    <row r="356" spans="1:3" s="17" customFormat="1" x14ac:dyDescent="0.25">
      <c r="A356" s="19"/>
      <c r="C356" s="18"/>
    </row>
    <row r="357" spans="1:3" s="17" customFormat="1" x14ac:dyDescent="0.25">
      <c r="A357" s="19"/>
      <c r="C357" s="18"/>
    </row>
    <row r="358" spans="1:3" s="17" customFormat="1" x14ac:dyDescent="0.25">
      <c r="A358" s="19"/>
      <c r="C358" s="18"/>
    </row>
    <row r="359" spans="1:3" s="17" customFormat="1" x14ac:dyDescent="0.25">
      <c r="A359" s="19"/>
      <c r="C359" s="18"/>
    </row>
    <row r="360" spans="1:3" s="17" customFormat="1" x14ac:dyDescent="0.25">
      <c r="A360" s="19"/>
      <c r="C360" s="18"/>
    </row>
    <row r="361" spans="1:3" s="17" customFormat="1" x14ac:dyDescent="0.25">
      <c r="A361" s="19"/>
      <c r="C361" s="18"/>
    </row>
    <row r="362" spans="1:3" s="17" customFormat="1" x14ac:dyDescent="0.25">
      <c r="A362" s="19"/>
      <c r="C362" s="18"/>
    </row>
    <row r="363" spans="1:3" s="17" customFormat="1" x14ac:dyDescent="0.25">
      <c r="A363" s="19"/>
      <c r="C363" s="18"/>
    </row>
    <row r="364" spans="1:3" s="17" customFormat="1" x14ac:dyDescent="0.25">
      <c r="A364" s="19"/>
      <c r="C364" s="18"/>
    </row>
    <row r="365" spans="1:3" s="17" customFormat="1" x14ac:dyDescent="0.25">
      <c r="A365" s="19"/>
      <c r="C365" s="18"/>
    </row>
    <row r="366" spans="1:3" s="17" customFormat="1" x14ac:dyDescent="0.25">
      <c r="A366" s="19"/>
      <c r="C366" s="18"/>
    </row>
    <row r="367" spans="1:3" s="17" customFormat="1" x14ac:dyDescent="0.25">
      <c r="A367" s="19"/>
      <c r="C367" s="18"/>
    </row>
    <row r="368" spans="1:3" s="17" customFormat="1" x14ac:dyDescent="0.25">
      <c r="A368" s="19"/>
      <c r="C368" s="18"/>
    </row>
    <row r="369" spans="1:3" s="17" customFormat="1" x14ac:dyDescent="0.25">
      <c r="A369" s="19"/>
      <c r="C369" s="18"/>
    </row>
    <row r="370" spans="1:3" s="17" customFormat="1" x14ac:dyDescent="0.25">
      <c r="A370" s="19"/>
      <c r="C370" s="18"/>
    </row>
    <row r="371" spans="1:3" s="17" customFormat="1" x14ac:dyDescent="0.25">
      <c r="A371" s="19"/>
      <c r="C371" s="18"/>
    </row>
    <row r="372" spans="1:3" s="17" customFormat="1" x14ac:dyDescent="0.25">
      <c r="A372" s="19"/>
      <c r="C372" s="18"/>
    </row>
    <row r="373" spans="1:3" s="17" customFormat="1" x14ac:dyDescent="0.25">
      <c r="A373" s="19"/>
      <c r="C373" s="18"/>
    </row>
    <row r="374" spans="1:3" s="17" customFormat="1" x14ac:dyDescent="0.25">
      <c r="A374" s="19"/>
      <c r="C374" s="18"/>
    </row>
    <row r="375" spans="1:3" s="17" customFormat="1" x14ac:dyDescent="0.25">
      <c r="A375" s="19"/>
      <c r="C375" s="18"/>
    </row>
    <row r="376" spans="1:3" s="17" customFormat="1" x14ac:dyDescent="0.25">
      <c r="A376" s="19"/>
      <c r="C376" s="18"/>
    </row>
    <row r="377" spans="1:3" s="17" customFormat="1" x14ac:dyDescent="0.25">
      <c r="A377" s="19"/>
      <c r="C377" s="18"/>
    </row>
    <row r="378" spans="1:3" s="17" customFormat="1" x14ac:dyDescent="0.25">
      <c r="A378" s="19"/>
      <c r="C378" s="18"/>
    </row>
    <row r="379" spans="1:3" s="17" customFormat="1" x14ac:dyDescent="0.25">
      <c r="A379" s="19"/>
      <c r="C379" s="18"/>
    </row>
    <row r="380" spans="1:3" s="17" customFormat="1" x14ac:dyDescent="0.25">
      <c r="A380" s="19"/>
      <c r="C380" s="18"/>
    </row>
    <row r="381" spans="1:3" s="17" customFormat="1" x14ac:dyDescent="0.25">
      <c r="A381" s="19"/>
      <c r="C381" s="18"/>
    </row>
    <row r="382" spans="1:3" s="17" customFormat="1" x14ac:dyDescent="0.25">
      <c r="A382" s="19"/>
      <c r="C382" s="18"/>
    </row>
    <row r="383" spans="1:3" s="17" customFormat="1" x14ac:dyDescent="0.25">
      <c r="A383" s="19"/>
      <c r="C383" s="18"/>
    </row>
    <row r="384" spans="1:3" s="17" customFormat="1" x14ac:dyDescent="0.25">
      <c r="A384" s="19"/>
      <c r="C384" s="18"/>
    </row>
    <row r="385" spans="1:3" s="17" customFormat="1" x14ac:dyDescent="0.25">
      <c r="A385" s="19"/>
      <c r="C385" s="18"/>
    </row>
    <row r="386" spans="1:3" s="17" customFormat="1" x14ac:dyDescent="0.25">
      <c r="A386" s="19"/>
      <c r="C386" s="18"/>
    </row>
    <row r="387" spans="1:3" s="17" customFormat="1" x14ac:dyDescent="0.25">
      <c r="A387" s="19"/>
      <c r="C387" s="18"/>
    </row>
    <row r="388" spans="1:3" s="17" customFormat="1" x14ac:dyDescent="0.25">
      <c r="A388" s="19"/>
      <c r="C388" s="18"/>
    </row>
    <row r="389" spans="1:3" s="17" customFormat="1" x14ac:dyDescent="0.25">
      <c r="A389" s="19"/>
      <c r="C389" s="18"/>
    </row>
    <row r="390" spans="1:3" s="17" customFormat="1" x14ac:dyDescent="0.25">
      <c r="A390" s="19"/>
      <c r="C390" s="18"/>
    </row>
    <row r="391" spans="1:3" s="17" customFormat="1" x14ac:dyDescent="0.25">
      <c r="A391" s="19"/>
      <c r="C391" s="18"/>
    </row>
    <row r="392" spans="1:3" s="17" customFormat="1" x14ac:dyDescent="0.25">
      <c r="A392" s="19"/>
      <c r="C392" s="18"/>
    </row>
    <row r="393" spans="1:3" s="17" customFormat="1" x14ac:dyDescent="0.25">
      <c r="A393" s="19"/>
      <c r="C393" s="18"/>
    </row>
    <row r="394" spans="1:3" s="17" customFormat="1" x14ac:dyDescent="0.25">
      <c r="A394" s="19"/>
      <c r="C394" s="18"/>
    </row>
    <row r="395" spans="1:3" s="17" customFormat="1" x14ac:dyDescent="0.25">
      <c r="A395" s="19"/>
      <c r="C395" s="18"/>
    </row>
    <row r="396" spans="1:3" s="17" customFormat="1" x14ac:dyDescent="0.25">
      <c r="A396" s="19"/>
      <c r="C396" s="18"/>
    </row>
    <row r="397" spans="1:3" s="17" customFormat="1" x14ac:dyDescent="0.25">
      <c r="A397" s="19"/>
      <c r="C397" s="18"/>
    </row>
    <row r="398" spans="1:3" s="17" customFormat="1" x14ac:dyDescent="0.25">
      <c r="A398" s="19"/>
      <c r="C398" s="18"/>
    </row>
    <row r="399" spans="1:3" s="17" customFormat="1" x14ac:dyDescent="0.25">
      <c r="A399" s="19"/>
      <c r="C399" s="18"/>
    </row>
    <row r="400" spans="1:3" s="17" customFormat="1" x14ac:dyDescent="0.25">
      <c r="A400" s="19"/>
      <c r="C400" s="18"/>
    </row>
    <row r="401" spans="1:3" s="17" customFormat="1" x14ac:dyDescent="0.25">
      <c r="A401" s="19"/>
      <c r="C401" s="18"/>
    </row>
    <row r="402" spans="1:3" s="17" customFormat="1" x14ac:dyDescent="0.25">
      <c r="A402" s="19"/>
      <c r="C402" s="18"/>
    </row>
    <row r="403" spans="1:3" s="17" customFormat="1" x14ac:dyDescent="0.25">
      <c r="A403" s="19"/>
      <c r="C403" s="18"/>
    </row>
    <row r="404" spans="1:3" s="17" customFormat="1" x14ac:dyDescent="0.25">
      <c r="A404" s="19"/>
      <c r="C404" s="18"/>
    </row>
    <row r="405" spans="1:3" s="17" customFormat="1" x14ac:dyDescent="0.25">
      <c r="A405" s="19"/>
      <c r="C405" s="18"/>
    </row>
    <row r="406" spans="1:3" s="17" customFormat="1" x14ac:dyDescent="0.25">
      <c r="A406" s="19"/>
      <c r="C406" s="18"/>
    </row>
    <row r="407" spans="1:3" s="17" customFormat="1" x14ac:dyDescent="0.25">
      <c r="A407" s="19"/>
      <c r="C407" s="18"/>
    </row>
    <row r="408" spans="1:3" s="17" customFormat="1" x14ac:dyDescent="0.25">
      <c r="A408" s="19"/>
      <c r="C408" s="18"/>
    </row>
    <row r="409" spans="1:3" s="17" customFormat="1" x14ac:dyDescent="0.25">
      <c r="A409" s="19"/>
      <c r="C409" s="18"/>
    </row>
    <row r="410" spans="1:3" s="17" customFormat="1" x14ac:dyDescent="0.25">
      <c r="A410" s="19"/>
      <c r="C410" s="18"/>
    </row>
    <row r="411" spans="1:3" s="17" customFormat="1" x14ac:dyDescent="0.25">
      <c r="A411" s="19"/>
      <c r="C411" s="18"/>
    </row>
    <row r="412" spans="1:3" s="17" customFormat="1" x14ac:dyDescent="0.25">
      <c r="A412" s="19"/>
      <c r="C412" s="18"/>
    </row>
    <row r="413" spans="1:3" s="17" customFormat="1" x14ac:dyDescent="0.25">
      <c r="A413" s="19"/>
      <c r="C413" s="18"/>
    </row>
    <row r="414" spans="1:3" s="17" customFormat="1" x14ac:dyDescent="0.25">
      <c r="A414" s="19"/>
      <c r="C414" s="18"/>
    </row>
    <row r="415" spans="1:3" s="17" customFormat="1" x14ac:dyDescent="0.25">
      <c r="A415" s="19"/>
      <c r="C415" s="18"/>
    </row>
    <row r="416" spans="1:3" s="17" customFormat="1" x14ac:dyDescent="0.25">
      <c r="A416" s="19"/>
      <c r="C416" s="18"/>
    </row>
    <row r="417" spans="1:3" s="17" customFormat="1" x14ac:dyDescent="0.25">
      <c r="A417" s="19"/>
      <c r="C417" s="18"/>
    </row>
    <row r="418" spans="1:3" s="17" customFormat="1" x14ac:dyDescent="0.25">
      <c r="A418" s="19"/>
      <c r="C418" s="18"/>
    </row>
    <row r="419" spans="1:3" s="17" customFormat="1" x14ac:dyDescent="0.25">
      <c r="A419" s="19"/>
      <c r="C419" s="18"/>
    </row>
    <row r="420" spans="1:3" s="17" customFormat="1" x14ac:dyDescent="0.25">
      <c r="A420" s="19"/>
      <c r="C420" s="18"/>
    </row>
    <row r="421" spans="1:3" s="17" customFormat="1" x14ac:dyDescent="0.25">
      <c r="A421" s="19"/>
      <c r="C421" s="18"/>
    </row>
    <row r="422" spans="1:3" s="17" customFormat="1" x14ac:dyDescent="0.25">
      <c r="A422" s="19"/>
      <c r="C422" s="18"/>
    </row>
    <row r="423" spans="1:3" s="17" customFormat="1" x14ac:dyDescent="0.25">
      <c r="A423" s="19"/>
      <c r="C423" s="18"/>
    </row>
    <row r="424" spans="1:3" s="17" customFormat="1" x14ac:dyDescent="0.25">
      <c r="A424" s="19"/>
      <c r="C424" s="18"/>
    </row>
    <row r="425" spans="1:3" s="17" customFormat="1" x14ac:dyDescent="0.25">
      <c r="A425" s="19"/>
      <c r="C425" s="18"/>
    </row>
    <row r="426" spans="1:3" s="17" customFormat="1" x14ac:dyDescent="0.25">
      <c r="A426" s="19"/>
      <c r="C426" s="18"/>
    </row>
    <row r="427" spans="1:3" s="17" customFormat="1" x14ac:dyDescent="0.25">
      <c r="A427" s="19"/>
      <c r="C427" s="18"/>
    </row>
    <row r="428" spans="1:3" s="17" customFormat="1" x14ac:dyDescent="0.25">
      <c r="A428" s="19"/>
      <c r="C428" s="18"/>
    </row>
    <row r="429" spans="1:3" s="17" customFormat="1" x14ac:dyDescent="0.25">
      <c r="A429" s="19"/>
      <c r="C429" s="18"/>
    </row>
    <row r="430" spans="1:3" s="17" customFormat="1" x14ac:dyDescent="0.25">
      <c r="A430" s="19"/>
      <c r="C430" s="18"/>
    </row>
    <row r="431" spans="1:3" s="17" customFormat="1" x14ac:dyDescent="0.25">
      <c r="A431" s="19"/>
      <c r="C431" s="18"/>
    </row>
    <row r="432" spans="1:3" s="17" customFormat="1" x14ac:dyDescent="0.25">
      <c r="A432" s="19"/>
      <c r="C432" s="18"/>
    </row>
    <row r="433" spans="1:3" s="17" customFormat="1" x14ac:dyDescent="0.25">
      <c r="A433" s="19"/>
      <c r="C433" s="18"/>
    </row>
    <row r="434" spans="1:3" s="17" customFormat="1" x14ac:dyDescent="0.25">
      <c r="A434" s="19"/>
      <c r="C434" s="18"/>
    </row>
    <row r="435" spans="1:3" s="17" customFormat="1" x14ac:dyDescent="0.25">
      <c r="A435" s="19"/>
      <c r="C435" s="18"/>
    </row>
    <row r="436" spans="1:3" s="17" customFormat="1" x14ac:dyDescent="0.25">
      <c r="A436" s="19"/>
      <c r="C436" s="18"/>
    </row>
    <row r="437" spans="1:3" s="17" customFormat="1" x14ac:dyDescent="0.25">
      <c r="A437" s="19"/>
      <c r="C437" s="18"/>
    </row>
    <row r="438" spans="1:3" s="17" customFormat="1" x14ac:dyDescent="0.25">
      <c r="A438" s="19"/>
      <c r="C438" s="18"/>
    </row>
    <row r="439" spans="1:3" s="17" customFormat="1" x14ac:dyDescent="0.25">
      <c r="A439" s="19"/>
      <c r="C439" s="18"/>
    </row>
    <row r="440" spans="1:3" s="17" customFormat="1" x14ac:dyDescent="0.25">
      <c r="A440" s="19"/>
      <c r="C440" s="18"/>
    </row>
    <row r="441" spans="1:3" s="17" customFormat="1" x14ac:dyDescent="0.25">
      <c r="A441" s="19"/>
      <c r="C441" s="18"/>
    </row>
    <row r="442" spans="1:3" s="17" customFormat="1" x14ac:dyDescent="0.25">
      <c r="A442" s="19"/>
      <c r="C442" s="18"/>
    </row>
    <row r="443" spans="1:3" s="17" customFormat="1" x14ac:dyDescent="0.25">
      <c r="A443" s="19"/>
      <c r="C443" s="18"/>
    </row>
    <row r="444" spans="1:3" s="17" customFormat="1" x14ac:dyDescent="0.25">
      <c r="A444" s="19"/>
      <c r="C444" s="18"/>
    </row>
    <row r="445" spans="1:3" s="17" customFormat="1" x14ac:dyDescent="0.25">
      <c r="A445" s="19"/>
      <c r="C445" s="18"/>
    </row>
    <row r="446" spans="1:3" s="17" customFormat="1" x14ac:dyDescent="0.25">
      <c r="A446" s="19"/>
      <c r="C446" s="18"/>
    </row>
    <row r="447" spans="1:3" s="17" customFormat="1" x14ac:dyDescent="0.25">
      <c r="A447" s="19"/>
      <c r="C447" s="18"/>
    </row>
    <row r="448" spans="1:3" s="17" customFormat="1" x14ac:dyDescent="0.25">
      <c r="A448" s="19"/>
      <c r="C448" s="18"/>
    </row>
    <row r="449" spans="1:3" s="17" customFormat="1" x14ac:dyDescent="0.25">
      <c r="A449" s="19"/>
      <c r="C449" s="18"/>
    </row>
    <row r="450" spans="1:3" s="17" customFormat="1" x14ac:dyDescent="0.25">
      <c r="A450" s="19"/>
      <c r="C450" s="18"/>
    </row>
    <row r="451" spans="1:3" s="17" customFormat="1" x14ac:dyDescent="0.25">
      <c r="A451" s="19"/>
      <c r="C451" s="18"/>
    </row>
    <row r="452" spans="1:3" s="17" customFormat="1" x14ac:dyDescent="0.25">
      <c r="A452" s="19"/>
      <c r="C452" s="18"/>
    </row>
    <row r="453" spans="1:3" s="17" customFormat="1" x14ac:dyDescent="0.25">
      <c r="A453" s="19"/>
      <c r="C453" s="18"/>
    </row>
    <row r="454" spans="1:3" s="17" customFormat="1" x14ac:dyDescent="0.25">
      <c r="A454" s="19"/>
      <c r="C454" s="18"/>
    </row>
    <row r="455" spans="1:3" s="17" customFormat="1" x14ac:dyDescent="0.25">
      <c r="A455" s="19"/>
      <c r="C455" s="18"/>
    </row>
    <row r="456" spans="1:3" s="17" customFormat="1" x14ac:dyDescent="0.25">
      <c r="A456" s="19"/>
      <c r="C456" s="18"/>
    </row>
    <row r="457" spans="1:3" s="17" customFormat="1" x14ac:dyDescent="0.25">
      <c r="A457" s="19"/>
      <c r="C457" s="18"/>
    </row>
    <row r="458" spans="1:3" s="17" customFormat="1" x14ac:dyDescent="0.25">
      <c r="A458" s="19"/>
      <c r="C458" s="18"/>
    </row>
    <row r="459" spans="1:3" s="17" customFormat="1" x14ac:dyDescent="0.25">
      <c r="A459" s="19"/>
      <c r="C459" s="18"/>
    </row>
    <row r="460" spans="1:3" s="17" customFormat="1" x14ac:dyDescent="0.25">
      <c r="A460" s="19"/>
      <c r="C460" s="18"/>
    </row>
    <row r="461" spans="1:3" s="17" customFormat="1" x14ac:dyDescent="0.25">
      <c r="A461" s="19"/>
      <c r="C461" s="18"/>
    </row>
    <row r="462" spans="1:3" s="17" customFormat="1" x14ac:dyDescent="0.25">
      <c r="A462" s="19"/>
      <c r="C462" s="18"/>
    </row>
    <row r="463" spans="1:3" s="17" customFormat="1" x14ac:dyDescent="0.25">
      <c r="A463" s="19"/>
      <c r="C463" s="18"/>
    </row>
    <row r="464" spans="1:3" s="17" customFormat="1" x14ac:dyDescent="0.25">
      <c r="A464" s="19"/>
      <c r="C464" s="18"/>
    </row>
    <row r="465" spans="1:3" s="17" customFormat="1" x14ac:dyDescent="0.25">
      <c r="A465" s="19"/>
      <c r="C465" s="18"/>
    </row>
    <row r="466" spans="1:3" s="17" customFormat="1" x14ac:dyDescent="0.25">
      <c r="A466" s="19"/>
      <c r="C466" s="18"/>
    </row>
    <row r="467" spans="1:3" s="17" customFormat="1" x14ac:dyDescent="0.25">
      <c r="A467" s="19"/>
      <c r="C467" s="18"/>
    </row>
    <row r="468" spans="1:3" s="17" customFormat="1" x14ac:dyDescent="0.25">
      <c r="A468" s="19"/>
      <c r="C468" s="18"/>
    </row>
    <row r="469" spans="1:3" s="17" customFormat="1" x14ac:dyDescent="0.25">
      <c r="A469" s="19"/>
      <c r="C469" s="18"/>
    </row>
    <row r="470" spans="1:3" s="17" customFormat="1" x14ac:dyDescent="0.25">
      <c r="A470" s="19"/>
      <c r="C470" s="18"/>
    </row>
    <row r="471" spans="1:3" s="17" customFormat="1" x14ac:dyDescent="0.25">
      <c r="A471" s="19"/>
      <c r="C471" s="18"/>
    </row>
    <row r="472" spans="1:3" s="17" customFormat="1" x14ac:dyDescent="0.25">
      <c r="A472" s="19"/>
      <c r="C472" s="18"/>
    </row>
    <row r="473" spans="1:3" s="17" customFormat="1" x14ac:dyDescent="0.25">
      <c r="A473" s="19"/>
      <c r="C473" s="18"/>
    </row>
    <row r="474" spans="1:3" s="17" customFormat="1" x14ac:dyDescent="0.25">
      <c r="A474" s="19"/>
      <c r="C474" s="18"/>
    </row>
    <row r="475" spans="1:3" s="17" customFormat="1" x14ac:dyDescent="0.25">
      <c r="A475" s="19"/>
      <c r="C475" s="18"/>
    </row>
    <row r="476" spans="1:3" s="17" customFormat="1" x14ac:dyDescent="0.25">
      <c r="A476" s="19"/>
      <c r="C476" s="18"/>
    </row>
    <row r="477" spans="1:3" s="17" customFormat="1" x14ac:dyDescent="0.25">
      <c r="A477" s="19"/>
      <c r="C477" s="18"/>
    </row>
    <row r="478" spans="1:3" s="17" customFormat="1" x14ac:dyDescent="0.25">
      <c r="A478" s="19"/>
      <c r="C478" s="18"/>
    </row>
    <row r="479" spans="1:3" s="17" customFormat="1" x14ac:dyDescent="0.25">
      <c r="A479" s="19"/>
      <c r="C479" s="18"/>
    </row>
    <row r="480" spans="1:3" s="17" customFormat="1" x14ac:dyDescent="0.25">
      <c r="A480" s="19"/>
      <c r="C480" s="18"/>
    </row>
    <row r="481" spans="1:3" s="17" customFormat="1" x14ac:dyDescent="0.25">
      <c r="A481" s="19"/>
      <c r="C481" s="18"/>
    </row>
    <row r="482" spans="1:3" s="17" customFormat="1" x14ac:dyDescent="0.25">
      <c r="A482" s="19"/>
      <c r="C482" s="18"/>
    </row>
    <row r="483" spans="1:3" s="17" customFormat="1" x14ac:dyDescent="0.25">
      <c r="A483" s="19"/>
      <c r="C483" s="18"/>
    </row>
    <row r="484" spans="1:3" s="17" customFormat="1" x14ac:dyDescent="0.25">
      <c r="A484" s="19"/>
      <c r="C484" s="18"/>
    </row>
    <row r="485" spans="1:3" s="17" customFormat="1" x14ac:dyDescent="0.25">
      <c r="A485" s="19"/>
      <c r="C485" s="18"/>
    </row>
    <row r="486" spans="1:3" s="17" customFormat="1" x14ac:dyDescent="0.25">
      <c r="A486" s="19"/>
      <c r="C486" s="18"/>
    </row>
    <row r="487" spans="1:3" s="17" customFormat="1" x14ac:dyDescent="0.25">
      <c r="A487" s="19"/>
      <c r="C487" s="18"/>
    </row>
    <row r="488" spans="1:3" s="17" customFormat="1" x14ac:dyDescent="0.25">
      <c r="A488" s="19"/>
      <c r="C488" s="18"/>
    </row>
    <row r="489" spans="1:3" s="17" customFormat="1" x14ac:dyDescent="0.25">
      <c r="A489" s="19"/>
      <c r="C489" s="18"/>
    </row>
    <row r="490" spans="1:3" s="17" customFormat="1" x14ac:dyDescent="0.25">
      <c r="A490" s="19"/>
      <c r="C490" s="18"/>
    </row>
    <row r="491" spans="1:3" s="17" customFormat="1" x14ac:dyDescent="0.25">
      <c r="A491" s="19"/>
      <c r="C491" s="18"/>
    </row>
    <row r="492" spans="1:3" s="17" customFormat="1" x14ac:dyDescent="0.25">
      <c r="A492" s="19"/>
      <c r="C492" s="18"/>
    </row>
    <row r="493" spans="1:3" s="17" customFormat="1" x14ac:dyDescent="0.25">
      <c r="A493" s="19"/>
      <c r="C493" s="18"/>
    </row>
    <row r="494" spans="1:3" s="17" customFormat="1" x14ac:dyDescent="0.25">
      <c r="A494" s="19"/>
      <c r="C494" s="18"/>
    </row>
    <row r="495" spans="1:3" s="17" customFormat="1" x14ac:dyDescent="0.25">
      <c r="A495" s="19"/>
      <c r="C495" s="18"/>
    </row>
    <row r="496" spans="1:3" s="17" customFormat="1" x14ac:dyDescent="0.25">
      <c r="A496" s="19"/>
      <c r="C496" s="18"/>
    </row>
    <row r="497" spans="1:3" s="17" customFormat="1" x14ac:dyDescent="0.25">
      <c r="A497" s="19"/>
      <c r="C497" s="18"/>
    </row>
    <row r="498" spans="1:3" s="17" customFormat="1" x14ac:dyDescent="0.25">
      <c r="A498" s="19"/>
      <c r="C498" s="18"/>
    </row>
    <row r="499" spans="1:3" s="17" customFormat="1" x14ac:dyDescent="0.25">
      <c r="A499" s="19"/>
      <c r="C499" s="18"/>
    </row>
    <row r="500" spans="1:3" s="17" customFormat="1" x14ac:dyDescent="0.25">
      <c r="A500" s="19"/>
      <c r="C500" s="18"/>
    </row>
    <row r="501" spans="1:3" s="17" customFormat="1" x14ac:dyDescent="0.25">
      <c r="A501" s="19"/>
      <c r="C501" s="18"/>
    </row>
    <row r="502" spans="1:3" s="17" customFormat="1" x14ac:dyDescent="0.25">
      <c r="A502" s="19"/>
      <c r="C502" s="18"/>
    </row>
    <row r="503" spans="1:3" s="17" customFormat="1" x14ac:dyDescent="0.25">
      <c r="A503" s="19"/>
      <c r="C503" s="18"/>
    </row>
    <row r="504" spans="1:3" s="17" customFormat="1" x14ac:dyDescent="0.25">
      <c r="A504" s="19"/>
      <c r="C504" s="18"/>
    </row>
    <row r="505" spans="1:3" s="17" customFormat="1" x14ac:dyDescent="0.25">
      <c r="A505" s="19"/>
      <c r="C505" s="18"/>
    </row>
    <row r="506" spans="1:3" s="17" customFormat="1" x14ac:dyDescent="0.25">
      <c r="A506" s="19"/>
      <c r="C506" s="18"/>
    </row>
    <row r="507" spans="1:3" s="17" customFormat="1" x14ac:dyDescent="0.25">
      <c r="A507" s="19"/>
      <c r="C507" s="18"/>
    </row>
    <row r="508" spans="1:3" s="17" customFormat="1" x14ac:dyDescent="0.25">
      <c r="A508" s="19"/>
      <c r="C508" s="18"/>
    </row>
    <row r="509" spans="1:3" s="17" customFormat="1" x14ac:dyDescent="0.25">
      <c r="A509" s="19"/>
      <c r="C509" s="18"/>
    </row>
    <row r="510" spans="1:3" s="17" customFormat="1" x14ac:dyDescent="0.25">
      <c r="A510" s="19"/>
      <c r="C510" s="18"/>
    </row>
    <row r="511" spans="1:3" s="17" customFormat="1" x14ac:dyDescent="0.25">
      <c r="A511" s="19"/>
      <c r="C511" s="18"/>
    </row>
    <row r="512" spans="1:3" s="17" customFormat="1" x14ac:dyDescent="0.25">
      <c r="A512" s="19"/>
      <c r="C512" s="18"/>
    </row>
    <row r="513" spans="1:3" s="17" customFormat="1" x14ac:dyDescent="0.25">
      <c r="A513" s="19"/>
      <c r="C513" s="18"/>
    </row>
    <row r="514" spans="1:3" s="17" customFormat="1" x14ac:dyDescent="0.25">
      <c r="A514" s="19"/>
      <c r="C514" s="18"/>
    </row>
    <row r="515" spans="1:3" s="17" customFormat="1" x14ac:dyDescent="0.25">
      <c r="A515" s="19"/>
      <c r="C515" s="18"/>
    </row>
    <row r="516" spans="1:3" s="17" customFormat="1" x14ac:dyDescent="0.25">
      <c r="A516" s="19"/>
      <c r="C516" s="18"/>
    </row>
    <row r="517" spans="1:3" s="17" customFormat="1" x14ac:dyDescent="0.25">
      <c r="A517" s="19"/>
      <c r="C517" s="18"/>
    </row>
    <row r="518" spans="1:3" s="17" customFormat="1" x14ac:dyDescent="0.25">
      <c r="A518" s="19"/>
      <c r="C518" s="18"/>
    </row>
    <row r="519" spans="1:3" s="17" customFormat="1" x14ac:dyDescent="0.25">
      <c r="A519" s="19"/>
      <c r="C519" s="18"/>
    </row>
    <row r="520" spans="1:3" s="17" customFormat="1" x14ac:dyDescent="0.25">
      <c r="A520" s="19"/>
      <c r="C520" s="18"/>
    </row>
    <row r="521" spans="1:3" s="17" customFormat="1" x14ac:dyDescent="0.25">
      <c r="A521" s="19"/>
      <c r="C521" s="18"/>
    </row>
    <row r="522" spans="1:3" s="17" customFormat="1" x14ac:dyDescent="0.25">
      <c r="A522" s="19"/>
      <c r="C522" s="18"/>
    </row>
    <row r="523" spans="1:3" s="17" customFormat="1" x14ac:dyDescent="0.25">
      <c r="A523" s="19"/>
      <c r="C523" s="18"/>
    </row>
    <row r="524" spans="1:3" s="17" customFormat="1" x14ac:dyDescent="0.25">
      <c r="A524" s="19"/>
      <c r="C524" s="18"/>
    </row>
    <row r="525" spans="1:3" s="17" customFormat="1" x14ac:dyDescent="0.25">
      <c r="A525" s="19"/>
      <c r="C525" s="18"/>
    </row>
    <row r="526" spans="1:3" s="17" customFormat="1" x14ac:dyDescent="0.25">
      <c r="A526" s="19"/>
      <c r="C526" s="18"/>
    </row>
    <row r="527" spans="1:3" s="17" customFormat="1" x14ac:dyDescent="0.25">
      <c r="A527" s="19"/>
      <c r="C527" s="18"/>
    </row>
    <row r="528" spans="1:3" s="17" customFormat="1" x14ac:dyDescent="0.25">
      <c r="A528" s="19"/>
      <c r="C528" s="18"/>
    </row>
    <row r="529" spans="1:3" s="17" customFormat="1" x14ac:dyDescent="0.25">
      <c r="A529" s="19"/>
      <c r="C529" s="18"/>
    </row>
    <row r="530" spans="1:3" s="17" customFormat="1" x14ac:dyDescent="0.25">
      <c r="A530" s="19"/>
      <c r="C530" s="18"/>
    </row>
    <row r="531" spans="1:3" s="17" customFormat="1" x14ac:dyDescent="0.25">
      <c r="A531" s="19"/>
      <c r="C531" s="18"/>
    </row>
    <row r="532" spans="1:3" s="17" customFormat="1" x14ac:dyDescent="0.25">
      <c r="A532" s="19"/>
      <c r="C532" s="18"/>
    </row>
    <row r="533" spans="1:3" s="17" customFormat="1" x14ac:dyDescent="0.25">
      <c r="A533" s="19"/>
      <c r="C533" s="18"/>
    </row>
    <row r="534" spans="1:3" s="17" customFormat="1" x14ac:dyDescent="0.25">
      <c r="A534" s="19"/>
      <c r="C534" s="18"/>
    </row>
    <row r="535" spans="1:3" s="17" customFormat="1" x14ac:dyDescent="0.25">
      <c r="A535" s="19"/>
      <c r="C535" s="18"/>
    </row>
    <row r="536" spans="1:3" s="17" customFormat="1" x14ac:dyDescent="0.25">
      <c r="A536" s="19"/>
      <c r="C536" s="18"/>
    </row>
    <row r="537" spans="1:3" s="17" customFormat="1" x14ac:dyDescent="0.25">
      <c r="A537" s="19"/>
      <c r="C537" s="18"/>
    </row>
    <row r="538" spans="1:3" s="17" customFormat="1" x14ac:dyDescent="0.25">
      <c r="A538" s="19"/>
      <c r="C538" s="18"/>
    </row>
    <row r="539" spans="1:3" s="17" customFormat="1" x14ac:dyDescent="0.25">
      <c r="A539" s="19"/>
      <c r="C539" s="18"/>
    </row>
    <row r="540" spans="1:3" s="17" customFormat="1" x14ac:dyDescent="0.25">
      <c r="A540" s="19"/>
      <c r="C540" s="18"/>
    </row>
    <row r="541" spans="1:3" s="17" customFormat="1" x14ac:dyDescent="0.25">
      <c r="A541" s="19"/>
      <c r="C541" s="18"/>
    </row>
    <row r="542" spans="1:3" s="17" customFormat="1" x14ac:dyDescent="0.25">
      <c r="A542" s="19"/>
      <c r="C542" s="18"/>
    </row>
    <row r="543" spans="1:3" s="17" customFormat="1" x14ac:dyDescent="0.25">
      <c r="A543" s="19"/>
      <c r="C543" s="18"/>
    </row>
    <row r="544" spans="1:3" s="17" customFormat="1" x14ac:dyDescent="0.25">
      <c r="A544" s="19"/>
      <c r="C544" s="18"/>
    </row>
    <row r="545" spans="1:3" s="17" customFormat="1" x14ac:dyDescent="0.25">
      <c r="A545" s="19"/>
      <c r="C545" s="18"/>
    </row>
    <row r="546" spans="1:3" s="17" customFormat="1" x14ac:dyDescent="0.25">
      <c r="A546" s="19"/>
      <c r="C546" s="18"/>
    </row>
    <row r="547" spans="1:3" s="17" customFormat="1" x14ac:dyDescent="0.25">
      <c r="A547" s="19"/>
      <c r="C547" s="18"/>
    </row>
    <row r="548" spans="1:3" s="17" customFormat="1" x14ac:dyDescent="0.25">
      <c r="A548" s="19"/>
      <c r="C548" s="18"/>
    </row>
    <row r="549" spans="1:3" s="17" customFormat="1" x14ac:dyDescent="0.25">
      <c r="A549" s="19"/>
      <c r="C549" s="18"/>
    </row>
    <row r="550" spans="1:3" s="17" customFormat="1" x14ac:dyDescent="0.25">
      <c r="A550" s="19"/>
      <c r="C550" s="18"/>
    </row>
    <row r="551" spans="1:3" s="17" customFormat="1" x14ac:dyDescent="0.25">
      <c r="A551" s="19"/>
      <c r="C551" s="18"/>
    </row>
    <row r="552" spans="1:3" s="17" customFormat="1" x14ac:dyDescent="0.25">
      <c r="A552" s="19"/>
      <c r="C552" s="18"/>
    </row>
    <row r="553" spans="1:3" s="17" customFormat="1" x14ac:dyDescent="0.25">
      <c r="A553" s="19"/>
      <c r="C553" s="18"/>
    </row>
    <row r="554" spans="1:3" s="17" customFormat="1" x14ac:dyDescent="0.25">
      <c r="A554" s="19"/>
      <c r="C554" s="18"/>
    </row>
    <row r="555" spans="1:3" s="17" customFormat="1" x14ac:dyDescent="0.25">
      <c r="A555" s="19"/>
      <c r="C555" s="18"/>
    </row>
    <row r="556" spans="1:3" s="17" customFormat="1" x14ac:dyDescent="0.25">
      <c r="A556" s="19"/>
      <c r="C556" s="18"/>
    </row>
    <row r="557" spans="1:3" s="17" customFormat="1" x14ac:dyDescent="0.25">
      <c r="A557" s="19"/>
      <c r="C557" s="18"/>
    </row>
    <row r="558" spans="1:3" s="17" customFormat="1" x14ac:dyDescent="0.25">
      <c r="A558" s="19"/>
      <c r="C558" s="18"/>
    </row>
    <row r="559" spans="1:3" s="17" customFormat="1" x14ac:dyDescent="0.25">
      <c r="A559" s="19"/>
      <c r="C559" s="18"/>
    </row>
    <row r="560" spans="1:3" s="17" customFormat="1" x14ac:dyDescent="0.25">
      <c r="A560" s="19"/>
      <c r="C560" s="18"/>
    </row>
    <row r="561" spans="1:3" s="17" customFormat="1" x14ac:dyDescent="0.25">
      <c r="A561" s="19"/>
      <c r="C561" s="18"/>
    </row>
    <row r="562" spans="1:3" s="17" customFormat="1" x14ac:dyDescent="0.25">
      <c r="A562" s="19"/>
      <c r="C562" s="18"/>
    </row>
    <row r="563" spans="1:3" s="17" customFormat="1" x14ac:dyDescent="0.25">
      <c r="A563" s="19"/>
      <c r="C563" s="18"/>
    </row>
    <row r="564" spans="1:3" s="17" customFormat="1" x14ac:dyDescent="0.25">
      <c r="A564" s="19"/>
      <c r="C564" s="18"/>
    </row>
    <row r="565" spans="1:3" s="17" customFormat="1" x14ac:dyDescent="0.25">
      <c r="A565" s="19"/>
      <c r="C565" s="18"/>
    </row>
    <row r="566" spans="1:3" s="17" customFormat="1" x14ac:dyDescent="0.25">
      <c r="A566" s="19"/>
      <c r="C566" s="18"/>
    </row>
    <row r="567" spans="1:3" s="17" customFormat="1" x14ac:dyDescent="0.25">
      <c r="A567" s="19"/>
      <c r="C567" s="18"/>
    </row>
    <row r="568" spans="1:3" s="17" customFormat="1" x14ac:dyDescent="0.25">
      <c r="A568" s="19"/>
      <c r="C568" s="18"/>
    </row>
    <row r="569" spans="1:3" s="17" customFormat="1" x14ac:dyDescent="0.25">
      <c r="A569" s="19"/>
      <c r="C569" s="18"/>
    </row>
    <row r="570" spans="1:3" s="17" customFormat="1" x14ac:dyDescent="0.25">
      <c r="A570" s="19"/>
      <c r="C570" s="18"/>
    </row>
    <row r="571" spans="1:3" s="17" customFormat="1" x14ac:dyDescent="0.25">
      <c r="A571" s="19"/>
      <c r="C571" s="18"/>
    </row>
    <row r="572" spans="1:3" s="17" customFormat="1" x14ac:dyDescent="0.25">
      <c r="A572" s="19"/>
      <c r="C572" s="18"/>
    </row>
    <row r="573" spans="1:3" s="17" customFormat="1" x14ac:dyDescent="0.25">
      <c r="A573" s="19"/>
      <c r="C573" s="18"/>
    </row>
    <row r="574" spans="1:3" s="17" customFormat="1" x14ac:dyDescent="0.25">
      <c r="A574" s="19"/>
      <c r="C574" s="18"/>
    </row>
    <row r="575" spans="1:3" s="17" customFormat="1" x14ac:dyDescent="0.25">
      <c r="A575" s="19"/>
      <c r="C575" s="18"/>
    </row>
    <row r="576" spans="1:3" s="17" customFormat="1" x14ac:dyDescent="0.25">
      <c r="A576" s="19"/>
      <c r="C576" s="18"/>
    </row>
    <row r="577" spans="1:3" s="17" customFormat="1" x14ac:dyDescent="0.25">
      <c r="A577" s="19"/>
      <c r="C577" s="18"/>
    </row>
    <row r="578" spans="1:3" s="17" customFormat="1" x14ac:dyDescent="0.25">
      <c r="A578" s="19"/>
      <c r="C578" s="18"/>
    </row>
    <row r="579" spans="1:3" s="17" customFormat="1" x14ac:dyDescent="0.25">
      <c r="A579" s="19"/>
      <c r="C579" s="18"/>
    </row>
    <row r="580" spans="1:3" s="17" customFormat="1" x14ac:dyDescent="0.25">
      <c r="A580" s="19"/>
      <c r="C580" s="18"/>
    </row>
    <row r="581" spans="1:3" s="17" customFormat="1" x14ac:dyDescent="0.25">
      <c r="A581" s="19"/>
      <c r="C581" s="18"/>
    </row>
    <row r="582" spans="1:3" s="17" customFormat="1" x14ac:dyDescent="0.25">
      <c r="A582" s="19"/>
      <c r="C582" s="18"/>
    </row>
    <row r="583" spans="1:3" s="17" customFormat="1" x14ac:dyDescent="0.25">
      <c r="A583" s="19"/>
      <c r="C583" s="18"/>
    </row>
    <row r="584" spans="1:3" s="17" customFormat="1" x14ac:dyDescent="0.25">
      <c r="A584" s="19"/>
      <c r="C584" s="18"/>
    </row>
    <row r="585" spans="1:3" s="17" customFormat="1" x14ac:dyDescent="0.25">
      <c r="A585" s="19"/>
      <c r="C585" s="18"/>
    </row>
    <row r="586" spans="1:3" s="17" customFormat="1" x14ac:dyDescent="0.25">
      <c r="A586" s="19"/>
      <c r="C586" s="18"/>
    </row>
    <row r="587" spans="1:3" s="17" customFormat="1" x14ac:dyDescent="0.25">
      <c r="A587" s="19"/>
      <c r="C587" s="18"/>
    </row>
    <row r="588" spans="1:3" s="17" customFormat="1" x14ac:dyDescent="0.25">
      <c r="A588" s="19"/>
      <c r="C588" s="18"/>
    </row>
    <row r="589" spans="1:3" s="17" customFormat="1" x14ac:dyDescent="0.25">
      <c r="A589" s="19"/>
      <c r="C589" s="18"/>
    </row>
    <row r="590" spans="1:3" s="17" customFormat="1" x14ac:dyDescent="0.25">
      <c r="A590" s="19"/>
      <c r="C590" s="18"/>
    </row>
    <row r="591" spans="1:3" s="17" customFormat="1" x14ac:dyDescent="0.25">
      <c r="A591" s="19"/>
      <c r="C591" s="18"/>
    </row>
    <row r="592" spans="1:3" s="17" customFormat="1" x14ac:dyDescent="0.25">
      <c r="A592" s="19"/>
      <c r="C592" s="18"/>
    </row>
    <row r="593" spans="1:3" s="17" customFormat="1" x14ac:dyDescent="0.25">
      <c r="A593" s="19"/>
      <c r="C593" s="18"/>
    </row>
    <row r="594" spans="1:3" s="17" customFormat="1" x14ac:dyDescent="0.25">
      <c r="A594" s="19"/>
      <c r="C594" s="18"/>
    </row>
    <row r="595" spans="1:3" s="17" customFormat="1" x14ac:dyDescent="0.25">
      <c r="A595" s="19"/>
      <c r="C595" s="18"/>
    </row>
    <row r="596" spans="1:3" s="17" customFormat="1" x14ac:dyDescent="0.25">
      <c r="A596" s="19"/>
      <c r="C596" s="18"/>
    </row>
    <row r="597" spans="1:3" s="17" customFormat="1" x14ac:dyDescent="0.25">
      <c r="A597" s="19"/>
      <c r="C597" s="18"/>
    </row>
    <row r="598" spans="1:3" s="17" customFormat="1" x14ac:dyDescent="0.25">
      <c r="A598" s="19"/>
      <c r="C598" s="18"/>
    </row>
    <row r="599" spans="1:3" s="17" customFormat="1" x14ac:dyDescent="0.25">
      <c r="A599" s="19"/>
      <c r="C599" s="18"/>
    </row>
    <row r="600" spans="1:3" s="17" customFormat="1" x14ac:dyDescent="0.25">
      <c r="A600" s="19"/>
      <c r="C600" s="18"/>
    </row>
    <row r="601" spans="1:3" s="17" customFormat="1" x14ac:dyDescent="0.25">
      <c r="A601" s="19"/>
      <c r="C601" s="18"/>
    </row>
    <row r="602" spans="1:3" s="17" customFormat="1" x14ac:dyDescent="0.25">
      <c r="A602" s="19"/>
      <c r="C602" s="18"/>
    </row>
    <row r="603" spans="1:3" s="17" customFormat="1" x14ac:dyDescent="0.25">
      <c r="A603" s="19"/>
      <c r="C603" s="18"/>
    </row>
    <row r="604" spans="1:3" s="17" customFormat="1" x14ac:dyDescent="0.25">
      <c r="A604" s="19"/>
      <c r="C604" s="18"/>
    </row>
    <row r="605" spans="1:3" s="17" customFormat="1" x14ac:dyDescent="0.25">
      <c r="A605" s="19"/>
      <c r="C605" s="18"/>
    </row>
    <row r="606" spans="1:3" s="17" customFormat="1" x14ac:dyDescent="0.25">
      <c r="A606" s="19"/>
      <c r="C606" s="18"/>
    </row>
    <row r="607" spans="1:3" s="17" customFormat="1" x14ac:dyDescent="0.25">
      <c r="A607" s="19"/>
      <c r="C607" s="18"/>
    </row>
    <row r="608" spans="1:3" s="17" customFormat="1" x14ac:dyDescent="0.25">
      <c r="A608" s="19"/>
      <c r="C608" s="18"/>
    </row>
    <row r="609" spans="1:3" s="17" customFormat="1" x14ac:dyDescent="0.25">
      <c r="A609" s="19"/>
      <c r="C609" s="18"/>
    </row>
    <row r="610" spans="1:3" s="17" customFormat="1" x14ac:dyDescent="0.25">
      <c r="A610" s="19"/>
      <c r="C610" s="18"/>
    </row>
    <row r="611" spans="1:3" s="17" customFormat="1" x14ac:dyDescent="0.25">
      <c r="A611" s="19"/>
      <c r="C611" s="18"/>
    </row>
    <row r="612" spans="1:3" s="17" customFormat="1" x14ac:dyDescent="0.25">
      <c r="A612" s="19"/>
      <c r="C612" s="18"/>
    </row>
    <row r="613" spans="1:3" s="17" customFormat="1" x14ac:dyDescent="0.25">
      <c r="A613" s="19"/>
      <c r="C613" s="18"/>
    </row>
    <row r="614" spans="1:3" s="17" customFormat="1" x14ac:dyDescent="0.25">
      <c r="A614" s="19"/>
      <c r="C614" s="18"/>
    </row>
    <row r="615" spans="1:3" s="17" customFormat="1" x14ac:dyDescent="0.25">
      <c r="A615" s="19"/>
      <c r="C615" s="18"/>
    </row>
    <row r="616" spans="1:3" s="17" customFormat="1" x14ac:dyDescent="0.25">
      <c r="A616" s="19"/>
      <c r="C616" s="18"/>
    </row>
    <row r="617" spans="1:3" s="17" customFormat="1" x14ac:dyDescent="0.25">
      <c r="A617" s="19"/>
      <c r="C617" s="18"/>
    </row>
    <row r="618" spans="1:3" s="17" customFormat="1" x14ac:dyDescent="0.25">
      <c r="A618" s="19"/>
      <c r="C618" s="18"/>
    </row>
    <row r="619" spans="1:3" s="17" customFormat="1" x14ac:dyDescent="0.25">
      <c r="A619" s="19"/>
      <c r="C619" s="18"/>
    </row>
    <row r="620" spans="1:3" s="17" customFormat="1" x14ac:dyDescent="0.25">
      <c r="A620" s="19"/>
      <c r="C620" s="18"/>
    </row>
    <row r="621" spans="1:3" s="17" customFormat="1" x14ac:dyDescent="0.25">
      <c r="A621" s="19"/>
      <c r="C621" s="18"/>
    </row>
    <row r="622" spans="1:3" s="17" customFormat="1" x14ac:dyDescent="0.25">
      <c r="A622" s="19"/>
      <c r="C622" s="18"/>
    </row>
    <row r="623" spans="1:3" s="17" customFormat="1" x14ac:dyDescent="0.25">
      <c r="A623" s="19"/>
      <c r="C623" s="18"/>
    </row>
    <row r="624" spans="1:3" s="17" customFormat="1" x14ac:dyDescent="0.25">
      <c r="A624" s="19"/>
      <c r="C624" s="18"/>
    </row>
    <row r="625" spans="1:3" s="17" customFormat="1" x14ac:dyDescent="0.25">
      <c r="A625" s="19"/>
      <c r="C625" s="18"/>
    </row>
    <row r="626" spans="1:3" s="17" customFormat="1" x14ac:dyDescent="0.25">
      <c r="A626" s="19"/>
      <c r="C626" s="18"/>
    </row>
    <row r="627" spans="1:3" s="17" customFormat="1" x14ac:dyDescent="0.25">
      <c r="A627" s="19"/>
      <c r="C627" s="18"/>
    </row>
    <row r="628" spans="1:3" s="17" customFormat="1" x14ac:dyDescent="0.25">
      <c r="A628" s="19"/>
      <c r="C628" s="18"/>
    </row>
    <row r="629" spans="1:3" s="17" customFormat="1" x14ac:dyDescent="0.25">
      <c r="A629" s="19"/>
      <c r="C629" s="18"/>
    </row>
    <row r="630" spans="1:3" s="17" customFormat="1" x14ac:dyDescent="0.25">
      <c r="A630" s="19"/>
      <c r="C630" s="18"/>
    </row>
    <row r="631" spans="1:3" s="17" customFormat="1" x14ac:dyDescent="0.25">
      <c r="A631" s="19"/>
      <c r="C631" s="18"/>
    </row>
    <row r="632" spans="1:3" s="17" customFormat="1" x14ac:dyDescent="0.25">
      <c r="A632" s="19"/>
      <c r="C632" s="18"/>
    </row>
    <row r="633" spans="1:3" s="17" customFormat="1" x14ac:dyDescent="0.25">
      <c r="A633" s="19"/>
      <c r="C633" s="18"/>
    </row>
    <row r="634" spans="1:3" s="17" customFormat="1" x14ac:dyDescent="0.25">
      <c r="A634" s="19"/>
      <c r="C634" s="18"/>
    </row>
    <row r="635" spans="1:3" s="17" customFormat="1" x14ac:dyDescent="0.25">
      <c r="A635" s="19"/>
      <c r="C635" s="18"/>
    </row>
    <row r="636" spans="1:3" s="17" customFormat="1" x14ac:dyDescent="0.25">
      <c r="A636" s="19"/>
      <c r="C636" s="18"/>
    </row>
    <row r="637" spans="1:3" s="17" customFormat="1" x14ac:dyDescent="0.25">
      <c r="A637" s="19"/>
      <c r="C637" s="18"/>
    </row>
    <row r="638" spans="1:3" s="17" customFormat="1" x14ac:dyDescent="0.25">
      <c r="A638" s="19"/>
      <c r="C638" s="18"/>
    </row>
    <row r="639" spans="1:3" s="17" customFormat="1" x14ac:dyDescent="0.25">
      <c r="A639" s="19"/>
      <c r="C639" s="18"/>
    </row>
    <row r="640" spans="1:3" s="17" customFormat="1" x14ac:dyDescent="0.25">
      <c r="A640" s="19"/>
      <c r="C640" s="18"/>
    </row>
    <row r="641" spans="1:3" s="17" customFormat="1" x14ac:dyDescent="0.25">
      <c r="A641" s="19"/>
      <c r="C641" s="18"/>
    </row>
    <row r="642" spans="1:3" s="17" customFormat="1" x14ac:dyDescent="0.25">
      <c r="A642" s="19"/>
      <c r="C642" s="18"/>
    </row>
    <row r="643" spans="1:3" s="17" customFormat="1" x14ac:dyDescent="0.25">
      <c r="A643" s="19"/>
      <c r="C643" s="18"/>
    </row>
    <row r="644" spans="1:3" s="17" customFormat="1" x14ac:dyDescent="0.25">
      <c r="A644" s="19"/>
      <c r="C644" s="18"/>
    </row>
    <row r="645" spans="1:3" s="17" customFormat="1" x14ac:dyDescent="0.25">
      <c r="A645" s="19"/>
      <c r="C645" s="18"/>
    </row>
    <row r="646" spans="1:3" s="17" customFormat="1" x14ac:dyDescent="0.25">
      <c r="A646" s="19"/>
      <c r="C646" s="18"/>
    </row>
    <row r="647" spans="1:3" s="17" customFormat="1" x14ac:dyDescent="0.25">
      <c r="A647" s="19"/>
      <c r="C647" s="18"/>
    </row>
    <row r="648" spans="1:3" s="17" customFormat="1" x14ac:dyDescent="0.25">
      <c r="A648" s="19"/>
      <c r="C648" s="18"/>
    </row>
    <row r="649" spans="1:3" s="17" customFormat="1" x14ac:dyDescent="0.25">
      <c r="A649" s="19"/>
      <c r="C649" s="18"/>
    </row>
    <row r="650" spans="1:3" s="17" customFormat="1" x14ac:dyDescent="0.25">
      <c r="A650" s="19"/>
      <c r="C650" s="18"/>
    </row>
    <row r="651" spans="1:3" s="17" customFormat="1" x14ac:dyDescent="0.25">
      <c r="A651" s="19"/>
      <c r="C651" s="18"/>
    </row>
    <row r="652" spans="1:3" s="17" customFormat="1" x14ac:dyDescent="0.25">
      <c r="A652" s="19"/>
      <c r="C652" s="18"/>
    </row>
    <row r="653" spans="1:3" s="17" customFormat="1" x14ac:dyDescent="0.25">
      <c r="A653" s="19"/>
      <c r="C653" s="18"/>
    </row>
    <row r="654" spans="1:3" s="17" customFormat="1" x14ac:dyDescent="0.25">
      <c r="A654" s="19"/>
      <c r="C654" s="18"/>
    </row>
    <row r="655" spans="1:3" s="17" customFormat="1" x14ac:dyDescent="0.25">
      <c r="A655" s="19"/>
      <c r="C655" s="18"/>
    </row>
    <row r="656" spans="1:3" s="17" customFormat="1" x14ac:dyDescent="0.25">
      <c r="A656" s="19"/>
      <c r="C656" s="18"/>
    </row>
    <row r="657" spans="1:3" s="17" customFormat="1" x14ac:dyDescent="0.25">
      <c r="A657" s="19"/>
      <c r="C657" s="18"/>
    </row>
    <row r="658" spans="1:3" s="17" customFormat="1" x14ac:dyDescent="0.25">
      <c r="A658" s="19"/>
      <c r="C658" s="18"/>
    </row>
    <row r="659" spans="1:3" s="17" customFormat="1" x14ac:dyDescent="0.25">
      <c r="A659" s="19"/>
      <c r="C659" s="18"/>
    </row>
    <row r="660" spans="1:3" s="17" customFormat="1" x14ac:dyDescent="0.25">
      <c r="A660" s="19"/>
      <c r="C660" s="18"/>
    </row>
    <row r="661" spans="1:3" s="17" customFormat="1" x14ac:dyDescent="0.25">
      <c r="A661" s="19"/>
      <c r="C661" s="18"/>
    </row>
    <row r="662" spans="1:3" s="17" customFormat="1" x14ac:dyDescent="0.25">
      <c r="A662" s="19"/>
      <c r="C662" s="18"/>
    </row>
    <row r="663" spans="1:3" s="17" customFormat="1" x14ac:dyDescent="0.25">
      <c r="A663" s="19"/>
      <c r="C663" s="18"/>
    </row>
    <row r="664" spans="1:3" s="17" customFormat="1" x14ac:dyDescent="0.25">
      <c r="A664" s="19"/>
      <c r="C664" s="18"/>
    </row>
    <row r="665" spans="1:3" s="17" customFormat="1" x14ac:dyDescent="0.25">
      <c r="A665" s="19"/>
      <c r="C665" s="18"/>
    </row>
    <row r="666" spans="1:3" s="17" customFormat="1" x14ac:dyDescent="0.25">
      <c r="A666" s="19"/>
      <c r="C666" s="18"/>
    </row>
    <row r="667" spans="1:3" s="17" customFormat="1" x14ac:dyDescent="0.25">
      <c r="A667" s="19"/>
      <c r="C667" s="18"/>
    </row>
    <row r="668" spans="1:3" s="17" customFormat="1" x14ac:dyDescent="0.25">
      <c r="A668" s="19"/>
      <c r="C668" s="18"/>
    </row>
    <row r="669" spans="1:3" s="17" customFormat="1" x14ac:dyDescent="0.25">
      <c r="A669" s="19"/>
      <c r="C669" s="18"/>
    </row>
    <row r="670" spans="1:3" s="17" customFormat="1" x14ac:dyDescent="0.25">
      <c r="A670" s="19"/>
      <c r="C670" s="18"/>
    </row>
    <row r="671" spans="1:3" s="17" customFormat="1" x14ac:dyDescent="0.25">
      <c r="A671" s="19"/>
      <c r="C671" s="18"/>
    </row>
    <row r="672" spans="1:3" s="17" customFormat="1" x14ac:dyDescent="0.25">
      <c r="A672" s="19"/>
      <c r="C672" s="18"/>
    </row>
    <row r="673" spans="1:3" s="17" customFormat="1" x14ac:dyDescent="0.25">
      <c r="A673" s="19"/>
      <c r="C673" s="18"/>
    </row>
    <row r="674" spans="1:3" s="17" customFormat="1" x14ac:dyDescent="0.25">
      <c r="A674" s="19"/>
      <c r="C674" s="18"/>
    </row>
    <row r="675" spans="1:3" s="17" customFormat="1" x14ac:dyDescent="0.25">
      <c r="A675" s="19"/>
      <c r="C675" s="18"/>
    </row>
    <row r="676" spans="1:3" s="17" customFormat="1" x14ac:dyDescent="0.25">
      <c r="A676" s="19"/>
      <c r="C676" s="18"/>
    </row>
    <row r="677" spans="1:3" s="17" customFormat="1" x14ac:dyDescent="0.25">
      <c r="A677" s="19"/>
      <c r="C677" s="18"/>
    </row>
    <row r="678" spans="1:3" s="17" customFormat="1" x14ac:dyDescent="0.25">
      <c r="A678" s="19"/>
      <c r="C678" s="18"/>
    </row>
    <row r="679" spans="1:3" s="17" customFormat="1" x14ac:dyDescent="0.25">
      <c r="A679" s="19"/>
      <c r="C679" s="18"/>
    </row>
    <row r="680" spans="1:3" s="17" customFormat="1" x14ac:dyDescent="0.25">
      <c r="A680" s="19"/>
      <c r="C680" s="18"/>
    </row>
    <row r="681" spans="1:3" s="17" customFormat="1" x14ac:dyDescent="0.25">
      <c r="A681" s="19"/>
      <c r="C681" s="18"/>
    </row>
    <row r="682" spans="1:3" s="17" customFormat="1" x14ac:dyDescent="0.25">
      <c r="A682" s="19"/>
      <c r="C682" s="18"/>
    </row>
    <row r="683" spans="1:3" s="17" customFormat="1" x14ac:dyDescent="0.25">
      <c r="A683" s="19"/>
      <c r="C683" s="18"/>
    </row>
    <row r="684" spans="1:3" s="17" customFormat="1" x14ac:dyDescent="0.25">
      <c r="A684" s="19"/>
      <c r="C684" s="18"/>
    </row>
    <row r="685" spans="1:3" s="17" customFormat="1" x14ac:dyDescent="0.25">
      <c r="A685" s="19"/>
      <c r="C685" s="18"/>
    </row>
    <row r="686" spans="1:3" s="17" customFormat="1" x14ac:dyDescent="0.25">
      <c r="A686" s="19"/>
      <c r="C686" s="18"/>
    </row>
    <row r="687" spans="1:3" s="17" customFormat="1" x14ac:dyDescent="0.25">
      <c r="A687" s="19"/>
      <c r="C687" s="18"/>
    </row>
    <row r="688" spans="1:3" s="17" customFormat="1" x14ac:dyDescent="0.25">
      <c r="A688" s="19"/>
      <c r="C688" s="18"/>
    </row>
    <row r="689" spans="1:3" s="17" customFormat="1" x14ac:dyDescent="0.25">
      <c r="A689" s="19"/>
      <c r="C689" s="18"/>
    </row>
    <row r="690" spans="1:3" s="17" customFormat="1" x14ac:dyDescent="0.25">
      <c r="A690" s="19"/>
      <c r="C690" s="18"/>
    </row>
    <row r="691" spans="1:3" s="17" customFormat="1" x14ac:dyDescent="0.25">
      <c r="A691" s="19"/>
      <c r="C691" s="18"/>
    </row>
    <row r="692" spans="1:3" s="17" customFormat="1" x14ac:dyDescent="0.25">
      <c r="A692" s="19"/>
      <c r="C692" s="18"/>
    </row>
    <row r="693" spans="1:3" s="17" customFormat="1" x14ac:dyDescent="0.25">
      <c r="A693" s="19"/>
      <c r="C693" s="18"/>
    </row>
    <row r="694" spans="1:3" s="17" customFormat="1" x14ac:dyDescent="0.25">
      <c r="A694" s="19"/>
      <c r="C694" s="18"/>
    </row>
    <row r="695" spans="1:3" s="17" customFormat="1" x14ac:dyDescent="0.25">
      <c r="A695" s="19"/>
      <c r="C695" s="18"/>
    </row>
    <row r="696" spans="1:3" s="17" customFormat="1" x14ac:dyDescent="0.25">
      <c r="A696" s="19"/>
      <c r="C696" s="18"/>
    </row>
    <row r="697" spans="1:3" s="17" customFormat="1" x14ac:dyDescent="0.25">
      <c r="A697" s="19"/>
      <c r="C697" s="18"/>
    </row>
    <row r="698" spans="1:3" s="17" customFormat="1" x14ac:dyDescent="0.25">
      <c r="A698" s="19"/>
      <c r="C698" s="18"/>
    </row>
    <row r="699" spans="1:3" s="17" customFormat="1" x14ac:dyDescent="0.25">
      <c r="A699" s="19"/>
      <c r="C699" s="18"/>
    </row>
    <row r="700" spans="1:3" s="17" customFormat="1" x14ac:dyDescent="0.25">
      <c r="A700" s="19"/>
      <c r="C700" s="18"/>
    </row>
    <row r="701" spans="1:3" s="17" customFormat="1" x14ac:dyDescent="0.25">
      <c r="A701" s="19"/>
      <c r="C701" s="18"/>
    </row>
    <row r="702" spans="1:3" s="17" customFormat="1" x14ac:dyDescent="0.25">
      <c r="A702" s="19"/>
      <c r="C702" s="18"/>
    </row>
    <row r="703" spans="1:3" s="17" customFormat="1" x14ac:dyDescent="0.25">
      <c r="A703" s="19"/>
      <c r="C703" s="18"/>
    </row>
    <row r="704" spans="1:3" s="17" customFormat="1" x14ac:dyDescent="0.25">
      <c r="A704" s="19"/>
      <c r="C704" s="18"/>
    </row>
    <row r="705" spans="1:3" s="17" customFormat="1" x14ac:dyDescent="0.25">
      <c r="A705" s="19"/>
      <c r="C705" s="18"/>
    </row>
    <row r="706" spans="1:3" s="17" customFormat="1" x14ac:dyDescent="0.25">
      <c r="A706" s="19"/>
      <c r="C706" s="18"/>
    </row>
    <row r="707" spans="1:3" s="17" customFormat="1" x14ac:dyDescent="0.25">
      <c r="A707" s="19"/>
      <c r="C707" s="18"/>
    </row>
    <row r="708" spans="1:3" s="17" customFormat="1" x14ac:dyDescent="0.25">
      <c r="A708" s="19"/>
      <c r="C708" s="18"/>
    </row>
    <row r="709" spans="1:3" s="17" customFormat="1" x14ac:dyDescent="0.25">
      <c r="A709" s="19"/>
      <c r="C709" s="18"/>
    </row>
    <row r="710" spans="1:3" s="17" customFormat="1" x14ac:dyDescent="0.25">
      <c r="A710" s="19"/>
      <c r="C710" s="18"/>
    </row>
    <row r="711" spans="1:3" s="17" customFormat="1" x14ac:dyDescent="0.25">
      <c r="A711" s="19"/>
      <c r="C711" s="18"/>
    </row>
    <row r="712" spans="1:3" s="17" customFormat="1" x14ac:dyDescent="0.25">
      <c r="A712" s="19"/>
      <c r="C712" s="18"/>
    </row>
    <row r="713" spans="1:3" s="17" customFormat="1" x14ac:dyDescent="0.25">
      <c r="A713" s="19"/>
      <c r="C713" s="18"/>
    </row>
    <row r="714" spans="1:3" s="17" customFormat="1" x14ac:dyDescent="0.25">
      <c r="A714" s="19"/>
      <c r="C714" s="18"/>
    </row>
    <row r="715" spans="1:3" s="17" customFormat="1" x14ac:dyDescent="0.25">
      <c r="A715" s="19"/>
      <c r="C715" s="18"/>
    </row>
    <row r="716" spans="1:3" s="17" customFormat="1" x14ac:dyDescent="0.25">
      <c r="A716" s="19"/>
      <c r="C716" s="18"/>
    </row>
    <row r="717" spans="1:3" s="17" customFormat="1" x14ac:dyDescent="0.25">
      <c r="A717" s="19"/>
      <c r="C717" s="18"/>
    </row>
    <row r="718" spans="1:3" s="17" customFormat="1" x14ac:dyDescent="0.25">
      <c r="A718" s="19"/>
      <c r="C718" s="18"/>
    </row>
    <row r="719" spans="1:3" s="17" customFormat="1" x14ac:dyDescent="0.25">
      <c r="A719" s="19"/>
      <c r="C719" s="18"/>
    </row>
    <row r="720" spans="1:3" s="17" customFormat="1" x14ac:dyDescent="0.25">
      <c r="A720" s="19"/>
      <c r="C720" s="18"/>
    </row>
    <row r="721" spans="1:3" s="17" customFormat="1" x14ac:dyDescent="0.25">
      <c r="A721" s="19"/>
      <c r="C721" s="18"/>
    </row>
    <row r="722" spans="1:3" s="17" customFormat="1" x14ac:dyDescent="0.25">
      <c r="A722" s="19"/>
      <c r="C722" s="18"/>
    </row>
    <row r="723" spans="1:3" s="17" customFormat="1" x14ac:dyDescent="0.25">
      <c r="A723" s="19"/>
      <c r="C723" s="18"/>
    </row>
    <row r="724" spans="1:3" s="17" customFormat="1" x14ac:dyDescent="0.25">
      <c r="A724" s="19"/>
      <c r="C724" s="18"/>
    </row>
    <row r="725" spans="1:3" s="17" customFormat="1" x14ac:dyDescent="0.25">
      <c r="A725" s="19"/>
      <c r="C725" s="18"/>
    </row>
    <row r="726" spans="1:3" s="17" customFormat="1" x14ac:dyDescent="0.25">
      <c r="A726" s="19"/>
      <c r="C726" s="18"/>
    </row>
    <row r="727" spans="1:3" s="17" customFormat="1" x14ac:dyDescent="0.25">
      <c r="A727" s="19"/>
      <c r="C727" s="18"/>
    </row>
    <row r="728" spans="1:3" s="17" customFormat="1" x14ac:dyDescent="0.25">
      <c r="A728" s="19"/>
      <c r="C728" s="18"/>
    </row>
    <row r="729" spans="1:3" s="17" customFormat="1" x14ac:dyDescent="0.25">
      <c r="A729" s="19"/>
      <c r="C729" s="18"/>
    </row>
    <row r="730" spans="1:3" s="17" customFormat="1" x14ac:dyDescent="0.25">
      <c r="A730" s="19"/>
      <c r="C730" s="18"/>
    </row>
    <row r="731" spans="1:3" s="17" customFormat="1" x14ac:dyDescent="0.25">
      <c r="A731" s="19"/>
      <c r="C731" s="18"/>
    </row>
    <row r="732" spans="1:3" s="17" customFormat="1" x14ac:dyDescent="0.25">
      <c r="A732" s="19"/>
      <c r="C732" s="18"/>
    </row>
    <row r="733" spans="1:3" s="17" customFormat="1" x14ac:dyDescent="0.25">
      <c r="A733" s="19"/>
      <c r="C733" s="18"/>
    </row>
    <row r="734" spans="1:3" s="17" customFormat="1" x14ac:dyDescent="0.25">
      <c r="A734" s="19"/>
      <c r="C734" s="18"/>
    </row>
    <row r="735" spans="1:3" s="17" customFormat="1" x14ac:dyDescent="0.25">
      <c r="A735" s="19"/>
      <c r="C735" s="18"/>
    </row>
    <row r="736" spans="1:3" s="17" customFormat="1" x14ac:dyDescent="0.25">
      <c r="A736" s="19"/>
      <c r="C736" s="18"/>
    </row>
    <row r="737" spans="1:3" s="17" customFormat="1" x14ac:dyDescent="0.25">
      <c r="A737" s="19"/>
      <c r="C737" s="18"/>
    </row>
    <row r="738" spans="1:3" s="17" customFormat="1" x14ac:dyDescent="0.25">
      <c r="A738" s="19"/>
      <c r="C738" s="18"/>
    </row>
    <row r="739" spans="1:3" s="17" customFormat="1" x14ac:dyDescent="0.25">
      <c r="A739" s="19"/>
      <c r="C739" s="18"/>
    </row>
    <row r="740" spans="1:3" s="17" customFormat="1" x14ac:dyDescent="0.25">
      <c r="A740" s="19"/>
      <c r="C740" s="18"/>
    </row>
    <row r="741" spans="1:3" s="17" customFormat="1" x14ac:dyDescent="0.25">
      <c r="A741" s="19"/>
      <c r="C741" s="18"/>
    </row>
    <row r="742" spans="1:3" s="17" customFormat="1" x14ac:dyDescent="0.25">
      <c r="A742" s="19"/>
      <c r="C742" s="18"/>
    </row>
    <row r="743" spans="1:3" s="17" customFormat="1" x14ac:dyDescent="0.25">
      <c r="A743" s="19"/>
      <c r="C743" s="18"/>
    </row>
    <row r="744" spans="1:3" s="17" customFormat="1" x14ac:dyDescent="0.25">
      <c r="A744" s="19"/>
      <c r="C744" s="18"/>
    </row>
    <row r="745" spans="1:3" s="17" customFormat="1" x14ac:dyDescent="0.25">
      <c r="A745" s="19"/>
      <c r="C745" s="18"/>
    </row>
    <row r="746" spans="1:3" s="17" customFormat="1" x14ac:dyDescent="0.25">
      <c r="A746" s="19"/>
      <c r="C746" s="18"/>
    </row>
    <row r="747" spans="1:3" s="17" customFormat="1" x14ac:dyDescent="0.25">
      <c r="A747" s="19"/>
      <c r="C747" s="18"/>
    </row>
    <row r="748" spans="1:3" s="17" customFormat="1" x14ac:dyDescent="0.25">
      <c r="A748" s="19"/>
      <c r="C748" s="18"/>
    </row>
    <row r="749" spans="1:3" s="17" customFormat="1" x14ac:dyDescent="0.25">
      <c r="A749" s="19"/>
      <c r="C749" s="18"/>
    </row>
    <row r="750" spans="1:3" s="17" customFormat="1" x14ac:dyDescent="0.25">
      <c r="A750" s="19"/>
      <c r="C750" s="18"/>
    </row>
    <row r="751" spans="1:3" s="17" customFormat="1" x14ac:dyDescent="0.25">
      <c r="A751" s="19"/>
      <c r="C751" s="18"/>
    </row>
    <row r="752" spans="1:3" s="17" customFormat="1" x14ac:dyDescent="0.25">
      <c r="A752" s="19"/>
      <c r="C752" s="18"/>
    </row>
    <row r="753" spans="1:3" s="17" customFormat="1" x14ac:dyDescent="0.25">
      <c r="A753" s="19"/>
      <c r="C753" s="18"/>
    </row>
    <row r="754" spans="1:3" s="17" customFormat="1" x14ac:dyDescent="0.25">
      <c r="A754" s="19"/>
      <c r="C754" s="18"/>
    </row>
    <row r="755" spans="1:3" s="17" customFormat="1" x14ac:dyDescent="0.25">
      <c r="A755" s="19"/>
      <c r="C755" s="18"/>
    </row>
    <row r="756" spans="1:3" s="17" customFormat="1" x14ac:dyDescent="0.25">
      <c r="A756" s="19"/>
      <c r="C756" s="18"/>
    </row>
    <row r="757" spans="1:3" s="17" customFormat="1" x14ac:dyDescent="0.25">
      <c r="A757" s="19"/>
      <c r="C757" s="18"/>
    </row>
    <row r="758" spans="1:3" s="17" customFormat="1" x14ac:dyDescent="0.25">
      <c r="A758" s="19"/>
      <c r="C758" s="18"/>
    </row>
    <row r="759" spans="1:3" s="17" customFormat="1" x14ac:dyDescent="0.25">
      <c r="A759" s="19"/>
      <c r="C759" s="18"/>
    </row>
    <row r="760" spans="1:3" s="17" customFormat="1" x14ac:dyDescent="0.25">
      <c r="A760" s="19"/>
      <c r="C760" s="18"/>
    </row>
    <row r="761" spans="1:3" s="17" customFormat="1" x14ac:dyDescent="0.25">
      <c r="A761" s="19"/>
      <c r="C761" s="18"/>
    </row>
    <row r="762" spans="1:3" s="17" customFormat="1" x14ac:dyDescent="0.25">
      <c r="A762" s="19"/>
      <c r="C762" s="18"/>
    </row>
    <row r="763" spans="1:3" s="17" customFormat="1" x14ac:dyDescent="0.25">
      <c r="A763" s="19"/>
      <c r="C763" s="18"/>
    </row>
    <row r="764" spans="1:3" s="17" customFormat="1" x14ac:dyDescent="0.25">
      <c r="A764" s="19"/>
      <c r="C764" s="18"/>
    </row>
    <row r="765" spans="1:3" s="17" customFormat="1" x14ac:dyDescent="0.25">
      <c r="A765" s="19"/>
      <c r="C765" s="18"/>
    </row>
    <row r="766" spans="1:3" s="17" customFormat="1" x14ac:dyDescent="0.25">
      <c r="A766" s="19"/>
      <c r="C766" s="18"/>
    </row>
    <row r="767" spans="1:3" s="17" customFormat="1" x14ac:dyDescent="0.25">
      <c r="A767" s="19"/>
      <c r="C767" s="18"/>
    </row>
    <row r="768" spans="1:3" s="17" customFormat="1" x14ac:dyDescent="0.25">
      <c r="A768" s="19"/>
      <c r="C768" s="18"/>
    </row>
    <row r="769" spans="1:3" s="17" customFormat="1" x14ac:dyDescent="0.25">
      <c r="A769" s="19"/>
      <c r="C769" s="18"/>
    </row>
    <row r="770" spans="1:3" s="17" customFormat="1" x14ac:dyDescent="0.25">
      <c r="A770" s="19"/>
      <c r="C770" s="18"/>
    </row>
    <row r="771" spans="1:3" s="17" customFormat="1" x14ac:dyDescent="0.25">
      <c r="A771" s="19"/>
      <c r="C771" s="18"/>
    </row>
    <row r="772" spans="1:3" s="17" customFormat="1" x14ac:dyDescent="0.25">
      <c r="A772" s="19"/>
      <c r="C772" s="18"/>
    </row>
    <row r="773" spans="1:3" s="17" customFormat="1" x14ac:dyDescent="0.25">
      <c r="A773" s="19"/>
      <c r="C773" s="18"/>
    </row>
    <row r="774" spans="1:3" s="17" customFormat="1" x14ac:dyDescent="0.25">
      <c r="A774" s="19"/>
      <c r="C774" s="18"/>
    </row>
    <row r="775" spans="1:3" s="17" customFormat="1" x14ac:dyDescent="0.25">
      <c r="A775" s="19"/>
      <c r="C775" s="18"/>
    </row>
    <row r="776" spans="1:3" s="17" customFormat="1" x14ac:dyDescent="0.25">
      <c r="A776" s="19"/>
      <c r="C776" s="18"/>
    </row>
    <row r="777" spans="1:3" s="17" customFormat="1" x14ac:dyDescent="0.25">
      <c r="A777" s="19"/>
      <c r="C777" s="18"/>
    </row>
    <row r="778" spans="1:3" s="17" customFormat="1" x14ac:dyDescent="0.25">
      <c r="A778" s="19"/>
      <c r="C778" s="18"/>
    </row>
    <row r="779" spans="1:3" s="17" customFormat="1" x14ac:dyDescent="0.25">
      <c r="A779" s="19"/>
      <c r="C779" s="18"/>
    </row>
    <row r="780" spans="1:3" s="17" customFormat="1" x14ac:dyDescent="0.25">
      <c r="A780" s="19"/>
      <c r="C780" s="18"/>
    </row>
    <row r="781" spans="1:3" s="17" customFormat="1" x14ac:dyDescent="0.25">
      <c r="A781" s="19"/>
      <c r="C781" s="18"/>
    </row>
    <row r="782" spans="1:3" s="17" customFormat="1" x14ac:dyDescent="0.25">
      <c r="A782" s="19"/>
      <c r="C782" s="18"/>
    </row>
    <row r="783" spans="1:3" s="17" customFormat="1" x14ac:dyDescent="0.25">
      <c r="A783" s="19"/>
      <c r="C783" s="18"/>
    </row>
    <row r="784" spans="1:3" s="17" customFormat="1" x14ac:dyDescent="0.25">
      <c r="A784" s="19"/>
      <c r="C784" s="18"/>
    </row>
    <row r="785" spans="1:3" s="17" customFormat="1" x14ac:dyDescent="0.25">
      <c r="A785" s="19"/>
      <c r="C785" s="18"/>
    </row>
    <row r="786" spans="1:3" s="17" customFormat="1" x14ac:dyDescent="0.25">
      <c r="A786" s="19"/>
      <c r="C786" s="18"/>
    </row>
    <row r="787" spans="1:3" s="17" customFormat="1" x14ac:dyDescent="0.25">
      <c r="A787" s="19"/>
      <c r="C787" s="18"/>
    </row>
    <row r="788" spans="1:3" s="17" customFormat="1" x14ac:dyDescent="0.25">
      <c r="A788" s="19"/>
      <c r="C788" s="18"/>
    </row>
    <row r="789" spans="1:3" s="17" customFormat="1" x14ac:dyDescent="0.25">
      <c r="A789" s="19"/>
      <c r="C789" s="18"/>
    </row>
    <row r="790" spans="1:3" s="17" customFormat="1" x14ac:dyDescent="0.25">
      <c r="A790" s="19"/>
      <c r="C790" s="18"/>
    </row>
    <row r="791" spans="1:3" s="17" customFormat="1" x14ac:dyDescent="0.25">
      <c r="A791" s="19"/>
      <c r="C791" s="18"/>
    </row>
    <row r="792" spans="1:3" s="17" customFormat="1" x14ac:dyDescent="0.25">
      <c r="A792" s="19"/>
      <c r="C792" s="18"/>
    </row>
    <row r="793" spans="1:3" s="17" customFormat="1" x14ac:dyDescent="0.25">
      <c r="A793" s="19"/>
      <c r="C793" s="18"/>
    </row>
    <row r="794" spans="1:3" s="17" customFormat="1" x14ac:dyDescent="0.25">
      <c r="A794" s="19"/>
      <c r="C794" s="18"/>
    </row>
    <row r="795" spans="1:3" s="17" customFormat="1" x14ac:dyDescent="0.25">
      <c r="A795" s="19"/>
      <c r="C795" s="18"/>
    </row>
    <row r="796" spans="1:3" s="17" customFormat="1" x14ac:dyDescent="0.25">
      <c r="A796" s="19"/>
      <c r="C796" s="18"/>
    </row>
    <row r="797" spans="1:3" s="17" customFormat="1" x14ac:dyDescent="0.25">
      <c r="A797" s="19"/>
      <c r="C797" s="18"/>
    </row>
    <row r="798" spans="1:3" s="17" customFormat="1" x14ac:dyDescent="0.25">
      <c r="A798" s="19"/>
      <c r="C798" s="18"/>
    </row>
    <row r="799" spans="1:3" s="17" customFormat="1" x14ac:dyDescent="0.25">
      <c r="A799" s="19"/>
      <c r="C799" s="18"/>
    </row>
    <row r="800" spans="1:3" s="17" customFormat="1" x14ac:dyDescent="0.25">
      <c r="A800" s="19"/>
      <c r="C800" s="18"/>
    </row>
    <row r="801" spans="1:3" s="17" customFormat="1" x14ac:dyDescent="0.25">
      <c r="A801" s="19"/>
      <c r="C801" s="18"/>
    </row>
    <row r="802" spans="1:3" s="17" customFormat="1" x14ac:dyDescent="0.25">
      <c r="A802" s="19"/>
      <c r="C802" s="18"/>
    </row>
    <row r="803" spans="1:3" s="17" customFormat="1" x14ac:dyDescent="0.25">
      <c r="A803" s="19"/>
      <c r="C803" s="18"/>
    </row>
    <row r="804" spans="1:3" s="17" customFormat="1" x14ac:dyDescent="0.25">
      <c r="A804" s="19"/>
      <c r="C804" s="18"/>
    </row>
    <row r="805" spans="1:3" s="17" customFormat="1" x14ac:dyDescent="0.25">
      <c r="A805" s="19"/>
      <c r="C805" s="18"/>
    </row>
    <row r="806" spans="1:3" s="17" customFormat="1" x14ac:dyDescent="0.25">
      <c r="A806" s="19"/>
      <c r="C806" s="18"/>
    </row>
    <row r="807" spans="1:3" s="17" customFormat="1" x14ac:dyDescent="0.25">
      <c r="A807" s="19"/>
      <c r="C807" s="18"/>
    </row>
    <row r="808" spans="1:3" s="17" customFormat="1" x14ac:dyDescent="0.25">
      <c r="A808" s="19"/>
      <c r="C808" s="18"/>
    </row>
    <row r="809" spans="1:3" s="17" customFormat="1" x14ac:dyDescent="0.25">
      <c r="A809" s="19"/>
      <c r="C809" s="18"/>
    </row>
    <row r="810" spans="1:3" s="17" customFormat="1" x14ac:dyDescent="0.25">
      <c r="A810" s="19"/>
      <c r="C810" s="18"/>
    </row>
    <row r="811" spans="1:3" s="17" customFormat="1" x14ac:dyDescent="0.25">
      <c r="A811" s="19"/>
      <c r="C811" s="18"/>
    </row>
    <row r="812" spans="1:3" s="17" customFormat="1" x14ac:dyDescent="0.25">
      <c r="A812" s="19"/>
      <c r="C812" s="18"/>
    </row>
    <row r="813" spans="1:3" s="17" customFormat="1" x14ac:dyDescent="0.25">
      <c r="A813" s="19"/>
      <c r="C813" s="18"/>
    </row>
    <row r="814" spans="1:3" s="17" customFormat="1" x14ac:dyDescent="0.25">
      <c r="A814" s="19"/>
      <c r="C814" s="18"/>
    </row>
    <row r="815" spans="1:3" s="17" customFormat="1" x14ac:dyDescent="0.25">
      <c r="A815" s="19"/>
      <c r="C815" s="18"/>
    </row>
    <row r="816" spans="1:3" s="17" customFormat="1" x14ac:dyDescent="0.25">
      <c r="A816" s="19"/>
      <c r="C816" s="18"/>
    </row>
    <row r="817" spans="1:3" s="17" customFormat="1" x14ac:dyDescent="0.25">
      <c r="A817" s="19"/>
      <c r="C817" s="18"/>
    </row>
    <row r="818" spans="1:3" s="17" customFormat="1" x14ac:dyDescent="0.25">
      <c r="A818" s="19"/>
      <c r="C818" s="18"/>
    </row>
    <row r="819" spans="1:3" s="17" customFormat="1" x14ac:dyDescent="0.25">
      <c r="A819" s="19"/>
      <c r="C819" s="18"/>
    </row>
    <row r="820" spans="1:3" s="17" customFormat="1" x14ac:dyDescent="0.25">
      <c r="A820" s="19"/>
      <c r="C820" s="18"/>
    </row>
    <row r="821" spans="1:3" s="17" customFormat="1" x14ac:dyDescent="0.25">
      <c r="A821" s="19"/>
      <c r="C821" s="18"/>
    </row>
    <row r="822" spans="1:3" s="17" customFormat="1" x14ac:dyDescent="0.25">
      <c r="A822" s="19"/>
      <c r="C822" s="18"/>
    </row>
    <row r="823" spans="1:3" s="17" customFormat="1" x14ac:dyDescent="0.25">
      <c r="A823" s="19"/>
      <c r="C823" s="18"/>
    </row>
    <row r="824" spans="1:3" s="17" customFormat="1" x14ac:dyDescent="0.25">
      <c r="A824" s="19"/>
      <c r="C824" s="18"/>
    </row>
    <row r="825" spans="1:3" s="17" customFormat="1" x14ac:dyDescent="0.25">
      <c r="A825" s="19"/>
      <c r="C825" s="18"/>
    </row>
    <row r="826" spans="1:3" s="17" customFormat="1" x14ac:dyDescent="0.25">
      <c r="A826" s="19"/>
      <c r="C826" s="18"/>
    </row>
    <row r="827" spans="1:3" s="17" customFormat="1" x14ac:dyDescent="0.25">
      <c r="A827" s="19"/>
      <c r="C827" s="18"/>
    </row>
    <row r="828" spans="1:3" s="17" customFormat="1" x14ac:dyDescent="0.25">
      <c r="A828" s="19"/>
      <c r="C828" s="18"/>
    </row>
    <row r="829" spans="1:3" s="17" customFormat="1" x14ac:dyDescent="0.25">
      <c r="A829" s="19"/>
      <c r="C829" s="18"/>
    </row>
    <row r="830" spans="1:3" s="17" customFormat="1" x14ac:dyDescent="0.25">
      <c r="A830" s="19"/>
      <c r="C830" s="18"/>
    </row>
    <row r="831" spans="1:3" s="17" customFormat="1" x14ac:dyDescent="0.25">
      <c r="A831" s="19"/>
      <c r="C831" s="18"/>
    </row>
    <row r="832" spans="1:3" s="17" customFormat="1" x14ac:dyDescent="0.25">
      <c r="A832" s="19"/>
      <c r="C832" s="18"/>
    </row>
    <row r="833" spans="1:3" s="17" customFormat="1" x14ac:dyDescent="0.25">
      <c r="A833" s="19"/>
      <c r="C833" s="18"/>
    </row>
    <row r="834" spans="1:3" s="17" customFormat="1" x14ac:dyDescent="0.25">
      <c r="A834" s="19"/>
      <c r="C834" s="18"/>
    </row>
    <row r="835" spans="1:3" s="17" customFormat="1" x14ac:dyDescent="0.25">
      <c r="A835" s="19"/>
      <c r="C835" s="18"/>
    </row>
    <row r="836" spans="1:3" s="17" customFormat="1" x14ac:dyDescent="0.25">
      <c r="A836" s="19"/>
      <c r="C836" s="18"/>
    </row>
    <row r="837" spans="1:3" s="17" customFormat="1" x14ac:dyDescent="0.25">
      <c r="A837" s="19"/>
      <c r="C837" s="18"/>
    </row>
    <row r="838" spans="1:3" s="17" customFormat="1" x14ac:dyDescent="0.25">
      <c r="A838" s="19"/>
      <c r="C838" s="18"/>
    </row>
    <row r="839" spans="1:3" s="17" customFormat="1" x14ac:dyDescent="0.25">
      <c r="A839" s="19"/>
      <c r="C839" s="18"/>
    </row>
    <row r="840" spans="1:3" s="17" customFormat="1" x14ac:dyDescent="0.25">
      <c r="A840" s="19"/>
      <c r="C840" s="18"/>
    </row>
    <row r="841" spans="1:3" s="17" customFormat="1" x14ac:dyDescent="0.25">
      <c r="A841" s="19"/>
      <c r="C841" s="18"/>
    </row>
    <row r="842" spans="1:3" s="17" customFormat="1" x14ac:dyDescent="0.25">
      <c r="A842" s="19"/>
      <c r="C842" s="18"/>
    </row>
    <row r="843" spans="1:3" s="17" customFormat="1" x14ac:dyDescent="0.25">
      <c r="A843" s="19"/>
      <c r="C843" s="18"/>
    </row>
    <row r="844" spans="1:3" s="17" customFormat="1" x14ac:dyDescent="0.25">
      <c r="A844" s="19"/>
      <c r="C844" s="18"/>
    </row>
    <row r="845" spans="1:3" s="17" customFormat="1" x14ac:dyDescent="0.25">
      <c r="A845" s="19"/>
      <c r="C845" s="18"/>
    </row>
    <row r="846" spans="1:3" s="17" customFormat="1" x14ac:dyDescent="0.25">
      <c r="A846" s="19"/>
      <c r="C846" s="18"/>
    </row>
    <row r="847" spans="1:3" s="17" customFormat="1" x14ac:dyDescent="0.25">
      <c r="A847" s="19"/>
      <c r="C847" s="18"/>
    </row>
    <row r="848" spans="1:3" s="17" customFormat="1" x14ac:dyDescent="0.25">
      <c r="A848" s="19"/>
      <c r="C848" s="18"/>
    </row>
    <row r="849" spans="1:3" s="17" customFormat="1" x14ac:dyDescent="0.25">
      <c r="A849" s="19"/>
      <c r="C849" s="18"/>
    </row>
    <row r="850" spans="1:3" s="17" customFormat="1" x14ac:dyDescent="0.25">
      <c r="A850" s="19"/>
      <c r="C850" s="18"/>
    </row>
    <row r="851" spans="1:3" s="17" customFormat="1" x14ac:dyDescent="0.25">
      <c r="A851" s="19"/>
      <c r="C851" s="18"/>
    </row>
    <row r="852" spans="1:3" s="17" customFormat="1" x14ac:dyDescent="0.25">
      <c r="A852" s="19"/>
      <c r="C852" s="18"/>
    </row>
    <row r="853" spans="1:3" s="17" customFormat="1" x14ac:dyDescent="0.25">
      <c r="A853" s="19"/>
      <c r="C853" s="18"/>
    </row>
    <row r="854" spans="1:3" s="17" customFormat="1" x14ac:dyDescent="0.25">
      <c r="A854" s="19"/>
      <c r="C854" s="18"/>
    </row>
    <row r="855" spans="1:3" s="17" customFormat="1" x14ac:dyDescent="0.25">
      <c r="A855" s="19"/>
      <c r="C855" s="18"/>
    </row>
    <row r="856" spans="1:3" s="17" customFormat="1" x14ac:dyDescent="0.25">
      <c r="A856" s="19"/>
      <c r="C856" s="18"/>
    </row>
    <row r="857" spans="1:3" s="17" customFormat="1" x14ac:dyDescent="0.25">
      <c r="A857" s="19"/>
      <c r="C857" s="18"/>
    </row>
    <row r="858" spans="1:3" s="17" customFormat="1" x14ac:dyDescent="0.25">
      <c r="A858" s="19"/>
      <c r="C858" s="18"/>
    </row>
    <row r="859" spans="1:3" s="17" customFormat="1" x14ac:dyDescent="0.25">
      <c r="A859" s="19"/>
      <c r="C859" s="18"/>
    </row>
    <row r="860" spans="1:3" s="17" customFormat="1" x14ac:dyDescent="0.25">
      <c r="A860" s="19"/>
      <c r="C860" s="18"/>
    </row>
    <row r="861" spans="1:3" s="17" customFormat="1" x14ac:dyDescent="0.25">
      <c r="A861" s="19"/>
      <c r="C861" s="18"/>
    </row>
    <row r="862" spans="1:3" s="17" customFormat="1" x14ac:dyDescent="0.25">
      <c r="A862" s="19"/>
      <c r="C862" s="18"/>
    </row>
    <row r="863" spans="1:3" s="17" customFormat="1" x14ac:dyDescent="0.25">
      <c r="A863" s="19"/>
      <c r="C863" s="18"/>
    </row>
    <row r="864" spans="1:3" s="17" customFormat="1" x14ac:dyDescent="0.25">
      <c r="A864" s="19"/>
      <c r="C864" s="18"/>
    </row>
    <row r="865" spans="1:3" s="17" customFormat="1" x14ac:dyDescent="0.25">
      <c r="A865" s="19"/>
      <c r="C865" s="18"/>
    </row>
    <row r="866" spans="1:3" s="17" customFormat="1" x14ac:dyDescent="0.25">
      <c r="A866" s="19"/>
      <c r="C866" s="18"/>
    </row>
    <row r="867" spans="1:3" s="17" customFormat="1" x14ac:dyDescent="0.25">
      <c r="A867" s="19"/>
      <c r="C867" s="18"/>
    </row>
    <row r="868" spans="1:3" s="17" customFormat="1" x14ac:dyDescent="0.25">
      <c r="A868" s="19"/>
      <c r="C868" s="18"/>
    </row>
    <row r="869" spans="1:3" s="17" customFormat="1" x14ac:dyDescent="0.25">
      <c r="A869" s="19"/>
      <c r="C869" s="18"/>
    </row>
    <row r="870" spans="1:3" s="17" customFormat="1" x14ac:dyDescent="0.25">
      <c r="A870" s="19"/>
      <c r="C870" s="18"/>
    </row>
    <row r="871" spans="1:3" s="17" customFormat="1" x14ac:dyDescent="0.25">
      <c r="A871" s="19"/>
      <c r="C871" s="18"/>
    </row>
    <row r="872" spans="1:3" s="17" customFormat="1" x14ac:dyDescent="0.25">
      <c r="A872" s="19"/>
      <c r="C872" s="18"/>
    </row>
    <row r="873" spans="1:3" s="17" customFormat="1" x14ac:dyDescent="0.25">
      <c r="A873" s="19"/>
      <c r="C873" s="18"/>
    </row>
    <row r="874" spans="1:3" s="17" customFormat="1" x14ac:dyDescent="0.25">
      <c r="A874" s="19"/>
      <c r="C874" s="18"/>
    </row>
    <row r="875" spans="1:3" s="17" customFormat="1" x14ac:dyDescent="0.25">
      <c r="A875" s="19"/>
      <c r="C875" s="18"/>
    </row>
    <row r="876" spans="1:3" s="17" customFormat="1" x14ac:dyDescent="0.25">
      <c r="A876" s="19"/>
      <c r="C876" s="18"/>
    </row>
    <row r="877" spans="1:3" s="17" customFormat="1" x14ac:dyDescent="0.25">
      <c r="A877" s="19"/>
      <c r="C877" s="18"/>
    </row>
    <row r="878" spans="1:3" s="17" customFormat="1" x14ac:dyDescent="0.25">
      <c r="A878" s="19"/>
      <c r="C878" s="18"/>
    </row>
    <row r="879" spans="1:3" s="17" customFormat="1" x14ac:dyDescent="0.25">
      <c r="A879" s="19"/>
      <c r="C879" s="18"/>
    </row>
    <row r="880" spans="1:3" s="17" customFormat="1" x14ac:dyDescent="0.25">
      <c r="A880" s="19"/>
      <c r="C880" s="18"/>
    </row>
    <row r="881" spans="1:3" s="17" customFormat="1" x14ac:dyDescent="0.25">
      <c r="A881" s="19"/>
      <c r="C881" s="18"/>
    </row>
    <row r="882" spans="1:3" s="17" customFormat="1" x14ac:dyDescent="0.25">
      <c r="A882" s="19"/>
      <c r="C882" s="18"/>
    </row>
    <row r="883" spans="1:3" s="17" customFormat="1" x14ac:dyDescent="0.25">
      <c r="A883" s="19"/>
      <c r="C883" s="18"/>
    </row>
    <row r="884" spans="1:3" s="17" customFormat="1" x14ac:dyDescent="0.25">
      <c r="A884" s="19"/>
      <c r="C884" s="18"/>
    </row>
    <row r="885" spans="1:3" s="17" customFormat="1" x14ac:dyDescent="0.25">
      <c r="A885" s="19"/>
      <c r="C885" s="18"/>
    </row>
    <row r="886" spans="1:3" s="17" customFormat="1" x14ac:dyDescent="0.25">
      <c r="A886" s="19"/>
      <c r="C886" s="18"/>
    </row>
    <row r="887" spans="1:3" s="17" customFormat="1" x14ac:dyDescent="0.25">
      <c r="A887" s="19"/>
      <c r="C887" s="18"/>
    </row>
    <row r="888" spans="1:3" s="17" customFormat="1" x14ac:dyDescent="0.25">
      <c r="A888" s="19"/>
      <c r="C888" s="18"/>
    </row>
    <row r="889" spans="1:3" s="17" customFormat="1" x14ac:dyDescent="0.25">
      <c r="A889" s="19"/>
      <c r="C889" s="18"/>
    </row>
    <row r="890" spans="1:3" s="17" customFormat="1" x14ac:dyDescent="0.25">
      <c r="A890" s="19"/>
      <c r="C890" s="18"/>
    </row>
    <row r="891" spans="1:3" s="17" customFormat="1" x14ac:dyDescent="0.25">
      <c r="A891" s="19"/>
      <c r="C891" s="18"/>
    </row>
    <row r="892" spans="1:3" s="17" customFormat="1" x14ac:dyDescent="0.25">
      <c r="A892" s="19"/>
      <c r="C892" s="18"/>
    </row>
    <row r="893" spans="1:3" s="17" customFormat="1" x14ac:dyDescent="0.25">
      <c r="A893" s="19"/>
      <c r="C893" s="18"/>
    </row>
    <row r="894" spans="1:3" s="17" customFormat="1" x14ac:dyDescent="0.25">
      <c r="A894" s="19"/>
      <c r="C894" s="18"/>
    </row>
    <row r="895" spans="1:3" s="17" customFormat="1" x14ac:dyDescent="0.25">
      <c r="A895" s="19"/>
      <c r="C895" s="18"/>
    </row>
    <row r="896" spans="1:3" s="17" customFormat="1" x14ac:dyDescent="0.25">
      <c r="A896" s="19"/>
      <c r="C896" s="18"/>
    </row>
    <row r="897" spans="1:3" s="17" customFormat="1" x14ac:dyDescent="0.25">
      <c r="A897" s="19"/>
      <c r="C897" s="18"/>
    </row>
    <row r="898" spans="1:3" s="17" customFormat="1" x14ac:dyDescent="0.25">
      <c r="A898" s="19"/>
      <c r="C898" s="18"/>
    </row>
    <row r="899" spans="1:3" s="17" customFormat="1" x14ac:dyDescent="0.25">
      <c r="A899" s="19"/>
      <c r="C899" s="18"/>
    </row>
    <row r="900" spans="1:3" s="17" customFormat="1" x14ac:dyDescent="0.25">
      <c r="A900" s="19"/>
      <c r="C900" s="18"/>
    </row>
    <row r="901" spans="1:3" s="17" customFormat="1" x14ac:dyDescent="0.25">
      <c r="A901" s="19"/>
      <c r="C901" s="18"/>
    </row>
    <row r="902" spans="1:3" s="17" customFormat="1" x14ac:dyDescent="0.25">
      <c r="A902" s="19"/>
      <c r="C902" s="18"/>
    </row>
    <row r="903" spans="1:3" s="17" customFormat="1" x14ac:dyDescent="0.25">
      <c r="A903" s="19"/>
      <c r="C903" s="18"/>
    </row>
    <row r="904" spans="1:3" s="17" customFormat="1" x14ac:dyDescent="0.25">
      <c r="A904" s="19"/>
      <c r="C904" s="18"/>
    </row>
    <row r="905" spans="1:3" s="17" customFormat="1" x14ac:dyDescent="0.25">
      <c r="A905" s="19"/>
      <c r="C905" s="18"/>
    </row>
    <row r="906" spans="1:3" s="17" customFormat="1" x14ac:dyDescent="0.25">
      <c r="A906" s="19"/>
      <c r="C906" s="18"/>
    </row>
    <row r="907" spans="1:3" s="17" customFormat="1" x14ac:dyDescent="0.25">
      <c r="A907" s="19"/>
      <c r="C907" s="18"/>
    </row>
    <row r="908" spans="1:3" s="17" customFormat="1" x14ac:dyDescent="0.25">
      <c r="A908" s="19"/>
      <c r="C908" s="18"/>
    </row>
    <row r="909" spans="1:3" s="17" customFormat="1" x14ac:dyDescent="0.25">
      <c r="A909" s="19"/>
      <c r="C909" s="18"/>
    </row>
    <row r="910" spans="1:3" s="17" customFormat="1" x14ac:dyDescent="0.25">
      <c r="A910" s="19"/>
      <c r="C910" s="18"/>
    </row>
    <row r="911" spans="1:3" s="17" customFormat="1" x14ac:dyDescent="0.25">
      <c r="A911" s="19"/>
      <c r="C911" s="18"/>
    </row>
    <row r="912" spans="1:3" s="17" customFormat="1" x14ac:dyDescent="0.25">
      <c r="A912" s="19"/>
      <c r="C912" s="18"/>
    </row>
    <row r="913" spans="1:3" s="17" customFormat="1" x14ac:dyDescent="0.25">
      <c r="A913" s="19"/>
      <c r="C913" s="18"/>
    </row>
    <row r="914" spans="1:3" s="17" customFormat="1" x14ac:dyDescent="0.25">
      <c r="A914" s="19"/>
      <c r="C914" s="18"/>
    </row>
    <row r="915" spans="1:3" s="17" customFormat="1" x14ac:dyDescent="0.25">
      <c r="A915" s="19"/>
      <c r="C915" s="18"/>
    </row>
    <row r="916" spans="1:3" s="17" customFormat="1" x14ac:dyDescent="0.25">
      <c r="A916" s="19"/>
      <c r="C916" s="18"/>
    </row>
    <row r="917" spans="1:3" s="17" customFormat="1" x14ac:dyDescent="0.25">
      <c r="A917" s="19"/>
      <c r="C917" s="18"/>
    </row>
    <row r="918" spans="1:3" s="17" customFormat="1" x14ac:dyDescent="0.25">
      <c r="A918" s="19"/>
      <c r="C918" s="18"/>
    </row>
    <row r="919" spans="1:3" s="17" customFormat="1" x14ac:dyDescent="0.25">
      <c r="A919" s="19"/>
      <c r="C919" s="18"/>
    </row>
    <row r="920" spans="1:3" s="17" customFormat="1" x14ac:dyDescent="0.25">
      <c r="A920" s="19"/>
      <c r="C920" s="18"/>
    </row>
    <row r="921" spans="1:3" s="17" customFormat="1" x14ac:dyDescent="0.25">
      <c r="A921" s="19"/>
      <c r="C921" s="18"/>
    </row>
    <row r="922" spans="1:3" s="17" customFormat="1" x14ac:dyDescent="0.25">
      <c r="A922" s="19"/>
      <c r="C922" s="18"/>
    </row>
    <row r="923" spans="1:3" s="17" customFormat="1" x14ac:dyDescent="0.25">
      <c r="A923" s="19"/>
      <c r="C923" s="18"/>
    </row>
    <row r="924" spans="1:3" s="17" customFormat="1" x14ac:dyDescent="0.25">
      <c r="A924" s="19"/>
      <c r="C924" s="18"/>
    </row>
    <row r="925" spans="1:3" s="17" customFormat="1" x14ac:dyDescent="0.25">
      <c r="A925" s="19"/>
      <c r="C925" s="18"/>
    </row>
    <row r="926" spans="1:3" s="17" customFormat="1" x14ac:dyDescent="0.25">
      <c r="A926" s="19"/>
      <c r="C926" s="18"/>
    </row>
    <row r="927" spans="1:3" s="17" customFormat="1" x14ac:dyDescent="0.25">
      <c r="A927" s="19"/>
      <c r="C927" s="18"/>
    </row>
    <row r="928" spans="1:3" s="17" customFormat="1" x14ac:dyDescent="0.25">
      <c r="A928" s="19"/>
      <c r="C928" s="18"/>
    </row>
    <row r="929" spans="1:3" s="17" customFormat="1" x14ac:dyDescent="0.25">
      <c r="A929" s="19"/>
      <c r="C929" s="18"/>
    </row>
    <row r="930" spans="1:3" s="17" customFormat="1" x14ac:dyDescent="0.25">
      <c r="A930" s="19"/>
      <c r="C930" s="18"/>
    </row>
    <row r="931" spans="1:3" s="17" customFormat="1" x14ac:dyDescent="0.25">
      <c r="A931" s="19"/>
      <c r="C931" s="18"/>
    </row>
    <row r="932" spans="1:3" s="17" customFormat="1" x14ac:dyDescent="0.25">
      <c r="A932" s="19"/>
      <c r="C932" s="18"/>
    </row>
    <row r="933" spans="1:3" s="17" customFormat="1" x14ac:dyDescent="0.25">
      <c r="A933" s="19"/>
      <c r="C933" s="18"/>
    </row>
    <row r="934" spans="1:3" s="17" customFormat="1" x14ac:dyDescent="0.25">
      <c r="A934" s="19"/>
      <c r="C934" s="18"/>
    </row>
    <row r="935" spans="1:3" s="17" customFormat="1" x14ac:dyDescent="0.25">
      <c r="A935" s="19"/>
      <c r="C935" s="18"/>
    </row>
    <row r="936" spans="1:3" s="17" customFormat="1" x14ac:dyDescent="0.25">
      <c r="A936" s="19"/>
      <c r="C936" s="18"/>
    </row>
    <row r="937" spans="1:3" s="17" customFormat="1" x14ac:dyDescent="0.25">
      <c r="A937" s="19"/>
      <c r="C937" s="18"/>
    </row>
    <row r="938" spans="1:3" s="17" customFormat="1" x14ac:dyDescent="0.25">
      <c r="A938" s="19"/>
      <c r="C938" s="18"/>
    </row>
    <row r="939" spans="1:3" s="17" customFormat="1" x14ac:dyDescent="0.25">
      <c r="A939" s="19"/>
      <c r="C939" s="18"/>
    </row>
    <row r="940" spans="1:3" s="17" customFormat="1" x14ac:dyDescent="0.25">
      <c r="A940" s="19"/>
      <c r="C940" s="18"/>
    </row>
    <row r="941" spans="1:3" s="17" customFormat="1" x14ac:dyDescent="0.25">
      <c r="A941" s="19"/>
      <c r="C941" s="18"/>
    </row>
    <row r="942" spans="1:3" s="17" customFormat="1" x14ac:dyDescent="0.25">
      <c r="A942" s="19"/>
      <c r="C942" s="18"/>
    </row>
    <row r="943" spans="1:3" s="17" customFormat="1" x14ac:dyDescent="0.25">
      <c r="A943" s="19"/>
      <c r="C943" s="18"/>
    </row>
    <row r="944" spans="1:3" s="17" customFormat="1" x14ac:dyDescent="0.25">
      <c r="A944" s="19"/>
      <c r="C944" s="18"/>
    </row>
    <row r="945" spans="1:3" s="17" customFormat="1" x14ac:dyDescent="0.25">
      <c r="A945" s="19"/>
      <c r="C945" s="18"/>
    </row>
    <row r="946" spans="1:3" s="17" customFormat="1" x14ac:dyDescent="0.25">
      <c r="A946" s="19"/>
      <c r="C946" s="18"/>
    </row>
    <row r="947" spans="1:3" s="17" customFormat="1" x14ac:dyDescent="0.25">
      <c r="A947" s="19"/>
      <c r="C947" s="18"/>
    </row>
    <row r="948" spans="1:3" s="17" customFormat="1" x14ac:dyDescent="0.25">
      <c r="A948" s="19"/>
      <c r="C948" s="18"/>
    </row>
    <row r="949" spans="1:3" s="17" customFormat="1" x14ac:dyDescent="0.25">
      <c r="A949" s="19"/>
      <c r="C949" s="18"/>
    </row>
    <row r="950" spans="1:3" s="17" customFormat="1" x14ac:dyDescent="0.25">
      <c r="A950" s="19"/>
      <c r="C950" s="18"/>
    </row>
    <row r="951" spans="1:3" s="17" customFormat="1" x14ac:dyDescent="0.25">
      <c r="A951" s="19"/>
      <c r="C951" s="18"/>
    </row>
    <row r="952" spans="1:3" s="17" customFormat="1" x14ac:dyDescent="0.25">
      <c r="A952" s="19"/>
      <c r="C952" s="18"/>
    </row>
    <row r="953" spans="1:3" s="17" customFormat="1" x14ac:dyDescent="0.25">
      <c r="A953" s="19"/>
      <c r="C953" s="18"/>
    </row>
    <row r="954" spans="1:3" s="17" customFormat="1" x14ac:dyDescent="0.25">
      <c r="A954" s="19"/>
      <c r="C954" s="18"/>
    </row>
    <row r="955" spans="1:3" s="17" customFormat="1" x14ac:dyDescent="0.25">
      <c r="A955" s="19"/>
      <c r="C955" s="18"/>
    </row>
    <row r="956" spans="1:3" s="17" customFormat="1" x14ac:dyDescent="0.25">
      <c r="A956" s="19"/>
      <c r="C956" s="18"/>
    </row>
    <row r="957" spans="1:3" s="17" customFormat="1" x14ac:dyDescent="0.25">
      <c r="A957" s="19"/>
      <c r="C957" s="18"/>
    </row>
    <row r="958" spans="1:3" s="17" customFormat="1" x14ac:dyDescent="0.25">
      <c r="A958" s="19"/>
      <c r="C958" s="18"/>
    </row>
    <row r="959" spans="1:3" s="17" customFormat="1" x14ac:dyDescent="0.25">
      <c r="A959" s="19"/>
      <c r="C959" s="18"/>
    </row>
    <row r="960" spans="1:3" s="17" customFormat="1" x14ac:dyDescent="0.25">
      <c r="A960" s="19"/>
      <c r="C960" s="18"/>
    </row>
    <row r="961" spans="1:3" s="17" customFormat="1" x14ac:dyDescent="0.25">
      <c r="A961" s="19"/>
      <c r="C961" s="18"/>
    </row>
    <row r="962" spans="1:3" s="17" customFormat="1" x14ac:dyDescent="0.25">
      <c r="A962" s="19"/>
      <c r="C962" s="18"/>
    </row>
    <row r="963" spans="1:3" s="17" customFormat="1" x14ac:dyDescent="0.25">
      <c r="A963" s="19"/>
      <c r="C963" s="18"/>
    </row>
    <row r="964" spans="1:3" s="17" customFormat="1" x14ac:dyDescent="0.25">
      <c r="A964" s="19"/>
      <c r="C964" s="18"/>
    </row>
    <row r="965" spans="1:3" s="17" customFormat="1" x14ac:dyDescent="0.25">
      <c r="A965" s="19"/>
      <c r="C965" s="18"/>
    </row>
    <row r="966" spans="1:3" s="17" customFormat="1" x14ac:dyDescent="0.25">
      <c r="A966" s="19"/>
      <c r="C966" s="18"/>
    </row>
    <row r="967" spans="1:3" s="17" customFormat="1" x14ac:dyDescent="0.25">
      <c r="A967" s="19"/>
      <c r="C967" s="18"/>
    </row>
    <row r="968" spans="1:3" s="17" customFormat="1" x14ac:dyDescent="0.25">
      <c r="A968" s="19"/>
      <c r="C968" s="18"/>
    </row>
    <row r="969" spans="1:3" s="17" customFormat="1" x14ac:dyDescent="0.25">
      <c r="A969" s="19"/>
      <c r="C969" s="18"/>
    </row>
    <row r="970" spans="1:3" s="17" customFormat="1" x14ac:dyDescent="0.25">
      <c r="A970" s="19"/>
      <c r="C970" s="18"/>
    </row>
    <row r="971" spans="1:3" s="17" customFormat="1" x14ac:dyDescent="0.25">
      <c r="A971" s="19"/>
      <c r="C971" s="18"/>
    </row>
    <row r="972" spans="1:3" s="17" customFormat="1" x14ac:dyDescent="0.25">
      <c r="A972" s="19"/>
      <c r="C972" s="18"/>
    </row>
    <row r="973" spans="1:3" s="17" customFormat="1" x14ac:dyDescent="0.25">
      <c r="A973" s="19"/>
      <c r="C973" s="18"/>
    </row>
    <row r="974" spans="1:3" s="17" customFormat="1" x14ac:dyDescent="0.25">
      <c r="A974" s="19"/>
      <c r="C974" s="18"/>
    </row>
    <row r="975" spans="1:3" s="17" customFormat="1" x14ac:dyDescent="0.25">
      <c r="A975" s="19"/>
      <c r="C975" s="18"/>
    </row>
    <row r="976" spans="1:3" s="17" customFormat="1" x14ac:dyDescent="0.25">
      <c r="A976" s="19"/>
      <c r="C976" s="18"/>
    </row>
    <row r="977" spans="1:3" s="17" customFormat="1" x14ac:dyDescent="0.25">
      <c r="A977" s="19"/>
      <c r="C977" s="18"/>
    </row>
    <row r="978" spans="1:3" s="17" customFormat="1" x14ac:dyDescent="0.25">
      <c r="A978" s="19"/>
      <c r="C978" s="18"/>
    </row>
    <row r="979" spans="1:3" s="17" customFormat="1" x14ac:dyDescent="0.25">
      <c r="A979" s="19"/>
      <c r="C979" s="18"/>
    </row>
    <row r="980" spans="1:3" s="17" customFormat="1" x14ac:dyDescent="0.25">
      <c r="A980" s="19"/>
      <c r="C980" s="18"/>
    </row>
    <row r="981" spans="1:3" s="17" customFormat="1" x14ac:dyDescent="0.25">
      <c r="A981" s="19"/>
      <c r="C981" s="18"/>
    </row>
    <row r="982" spans="1:3" s="17" customFormat="1" x14ac:dyDescent="0.25">
      <c r="A982" s="19"/>
      <c r="C982" s="18"/>
    </row>
    <row r="983" spans="1:3" s="17" customFormat="1" x14ac:dyDescent="0.25">
      <c r="A983" s="19"/>
      <c r="C983" s="18"/>
    </row>
    <row r="984" spans="1:3" s="17" customFormat="1" x14ac:dyDescent="0.25">
      <c r="A984" s="19"/>
      <c r="C984" s="18"/>
    </row>
    <row r="985" spans="1:3" s="17" customFormat="1" x14ac:dyDescent="0.25">
      <c r="A985" s="19"/>
      <c r="C985" s="18"/>
    </row>
    <row r="986" spans="1:3" s="17" customFormat="1" x14ac:dyDescent="0.25">
      <c r="A986" s="19"/>
      <c r="C986" s="18"/>
    </row>
    <row r="987" spans="1:3" s="17" customFormat="1" x14ac:dyDescent="0.25">
      <c r="A987" s="19"/>
      <c r="C987" s="18"/>
    </row>
    <row r="988" spans="1:3" s="17" customFormat="1" x14ac:dyDescent="0.25">
      <c r="A988" s="19"/>
      <c r="C988" s="18"/>
    </row>
    <row r="989" spans="1:3" s="17" customFormat="1" x14ac:dyDescent="0.25">
      <c r="A989" s="19"/>
      <c r="C989" s="18"/>
    </row>
    <row r="990" spans="1:3" s="17" customFormat="1" x14ac:dyDescent="0.25">
      <c r="A990" s="19"/>
      <c r="C990" s="18"/>
    </row>
    <row r="991" spans="1:3" s="17" customFormat="1" x14ac:dyDescent="0.25">
      <c r="A991" s="19"/>
      <c r="C991" s="18"/>
    </row>
    <row r="992" spans="1:3" s="17" customFormat="1" x14ac:dyDescent="0.25">
      <c r="A992" s="19"/>
      <c r="C992" s="18"/>
    </row>
    <row r="993" spans="1:3" s="17" customFormat="1" x14ac:dyDescent="0.25">
      <c r="A993" s="19"/>
      <c r="C993" s="18"/>
    </row>
    <row r="994" spans="1:3" s="17" customFormat="1" x14ac:dyDescent="0.25">
      <c r="A994" s="19"/>
      <c r="C994" s="18"/>
    </row>
    <row r="995" spans="1:3" s="17" customFormat="1" x14ac:dyDescent="0.25">
      <c r="A995" s="19"/>
      <c r="C995" s="18"/>
    </row>
    <row r="996" spans="1:3" s="17" customFormat="1" x14ac:dyDescent="0.25">
      <c r="A996" s="19"/>
      <c r="C996" s="18"/>
    </row>
    <row r="997" spans="1:3" s="17" customFormat="1" x14ac:dyDescent="0.25">
      <c r="A997" s="19"/>
      <c r="C997" s="18"/>
    </row>
    <row r="998" spans="1:3" s="17" customFormat="1" x14ac:dyDescent="0.25">
      <c r="A998" s="19"/>
      <c r="C998" s="18"/>
    </row>
    <row r="999" spans="1:3" s="17" customFormat="1" x14ac:dyDescent="0.25">
      <c r="A999" s="19"/>
      <c r="C999" s="18"/>
    </row>
    <row r="1000" spans="1:3" s="17" customFormat="1" x14ac:dyDescent="0.25">
      <c r="A1000" s="19"/>
      <c r="C1000" s="18"/>
    </row>
    <row r="1001" spans="1:3" s="17" customFormat="1" x14ac:dyDescent="0.25">
      <c r="A1001" s="19"/>
      <c r="C1001" s="18"/>
    </row>
    <row r="1002" spans="1:3" s="17" customFormat="1" x14ac:dyDescent="0.25">
      <c r="A1002" s="19"/>
      <c r="C1002" s="18"/>
    </row>
    <row r="1003" spans="1:3" s="17" customFormat="1" x14ac:dyDescent="0.25">
      <c r="A1003" s="19"/>
      <c r="C1003" s="18"/>
    </row>
    <row r="1004" spans="1:3" s="17" customFormat="1" x14ac:dyDescent="0.25">
      <c r="A1004" s="19"/>
      <c r="C1004" s="18"/>
    </row>
    <row r="1005" spans="1:3" s="17" customFormat="1" x14ac:dyDescent="0.25">
      <c r="A1005" s="19"/>
      <c r="C1005" s="18"/>
    </row>
    <row r="1006" spans="1:3" s="17" customFormat="1" x14ac:dyDescent="0.25">
      <c r="A1006" s="19"/>
      <c r="C1006" s="18"/>
    </row>
    <row r="1007" spans="1:3" s="17" customFormat="1" x14ac:dyDescent="0.25">
      <c r="A1007" s="19"/>
      <c r="C1007" s="18"/>
    </row>
    <row r="1008" spans="1:3" s="17" customFormat="1" x14ac:dyDescent="0.25">
      <c r="A1008" s="19"/>
      <c r="C1008" s="18"/>
    </row>
    <row r="1009" spans="1:3" s="17" customFormat="1" x14ac:dyDescent="0.25">
      <c r="A1009" s="19"/>
      <c r="C1009" s="18"/>
    </row>
    <row r="1010" spans="1:3" s="17" customFormat="1" x14ac:dyDescent="0.25">
      <c r="A1010" s="19"/>
      <c r="C1010" s="18"/>
    </row>
    <row r="1011" spans="1:3" s="17" customFormat="1" x14ac:dyDescent="0.25">
      <c r="A1011" s="19"/>
      <c r="C1011" s="18"/>
    </row>
    <row r="1012" spans="1:3" s="17" customFormat="1" x14ac:dyDescent="0.25">
      <c r="A1012" s="19"/>
      <c r="C1012" s="18"/>
    </row>
    <row r="1013" spans="1:3" s="17" customFormat="1" x14ac:dyDescent="0.25">
      <c r="A1013" s="19"/>
      <c r="C1013" s="18"/>
    </row>
    <row r="1014" spans="1:3" s="17" customFormat="1" x14ac:dyDescent="0.25">
      <c r="A1014" s="19"/>
      <c r="C1014" s="18"/>
    </row>
    <row r="1015" spans="1:3" s="17" customFormat="1" x14ac:dyDescent="0.25">
      <c r="A1015" s="19"/>
      <c r="C1015" s="18"/>
    </row>
    <row r="1016" spans="1:3" s="17" customFormat="1" x14ac:dyDescent="0.25">
      <c r="A1016" s="19"/>
      <c r="C1016" s="18"/>
    </row>
    <row r="1017" spans="1:3" s="17" customFormat="1" x14ac:dyDescent="0.25">
      <c r="A1017" s="19"/>
      <c r="C1017" s="18"/>
    </row>
    <row r="1018" spans="1:3" s="17" customFormat="1" x14ac:dyDescent="0.25">
      <c r="A1018" s="19"/>
      <c r="C1018" s="18"/>
    </row>
    <row r="1019" spans="1:3" s="17" customFormat="1" x14ac:dyDescent="0.25">
      <c r="A1019" s="19"/>
      <c r="C1019" s="18"/>
    </row>
    <row r="1020" spans="1:3" s="17" customFormat="1" x14ac:dyDescent="0.25">
      <c r="A1020" s="19"/>
      <c r="C1020" s="18"/>
    </row>
    <row r="1021" spans="1:3" s="17" customFormat="1" x14ac:dyDescent="0.25">
      <c r="A1021" s="19"/>
      <c r="C1021" s="18"/>
    </row>
    <row r="1022" spans="1:3" s="17" customFormat="1" x14ac:dyDescent="0.25">
      <c r="A1022" s="19"/>
      <c r="C1022" s="18"/>
    </row>
    <row r="1023" spans="1:3" s="17" customFormat="1" x14ac:dyDescent="0.25">
      <c r="A1023" s="19"/>
      <c r="C1023" s="18"/>
    </row>
    <row r="1024" spans="1:3" s="17" customFormat="1" x14ac:dyDescent="0.25">
      <c r="A1024" s="19"/>
      <c r="C1024" s="18"/>
    </row>
    <row r="1025" spans="1:3" s="17" customFormat="1" x14ac:dyDescent="0.25">
      <c r="A1025" s="19"/>
      <c r="C1025" s="18"/>
    </row>
    <row r="1026" spans="1:3" s="17" customFormat="1" x14ac:dyDescent="0.25">
      <c r="A1026" s="19"/>
      <c r="C1026" s="18"/>
    </row>
    <row r="1027" spans="1:3" s="17" customFormat="1" x14ac:dyDescent="0.25">
      <c r="A1027" s="19"/>
      <c r="C1027" s="18"/>
    </row>
    <row r="1028" spans="1:3" s="17" customFormat="1" x14ac:dyDescent="0.25">
      <c r="A1028" s="19"/>
      <c r="C1028" s="18"/>
    </row>
    <row r="1029" spans="1:3" s="17" customFormat="1" x14ac:dyDescent="0.25">
      <c r="A1029" s="19"/>
      <c r="C1029" s="18"/>
    </row>
    <row r="1030" spans="1:3" s="17" customFormat="1" x14ac:dyDescent="0.25">
      <c r="A1030" s="19"/>
      <c r="C1030" s="18"/>
    </row>
    <row r="1031" spans="1:3" s="17" customFormat="1" x14ac:dyDescent="0.25">
      <c r="A1031" s="19"/>
      <c r="C1031" s="18"/>
    </row>
    <row r="1032" spans="1:3" s="17" customFormat="1" x14ac:dyDescent="0.25">
      <c r="A1032" s="19"/>
      <c r="C1032" s="18"/>
    </row>
    <row r="1033" spans="1:3" s="17" customFormat="1" x14ac:dyDescent="0.25">
      <c r="A1033" s="19"/>
      <c r="C1033" s="18"/>
    </row>
    <row r="1034" spans="1:3" s="17" customFormat="1" x14ac:dyDescent="0.25">
      <c r="A1034" s="19"/>
      <c r="C1034" s="18"/>
    </row>
    <row r="1035" spans="1:3" s="17" customFormat="1" x14ac:dyDescent="0.25">
      <c r="A1035" s="19"/>
      <c r="C1035" s="18"/>
    </row>
    <row r="1036" spans="1:3" s="17" customFormat="1" x14ac:dyDescent="0.25">
      <c r="A1036" s="19"/>
      <c r="C1036" s="18"/>
    </row>
    <row r="1037" spans="1:3" s="17" customFormat="1" x14ac:dyDescent="0.25">
      <c r="A1037" s="19"/>
      <c r="C1037" s="18"/>
    </row>
    <row r="1038" spans="1:3" s="17" customFormat="1" x14ac:dyDescent="0.25">
      <c r="A1038" s="19"/>
      <c r="C1038" s="18"/>
    </row>
    <row r="1039" spans="1:3" s="17" customFormat="1" x14ac:dyDescent="0.25">
      <c r="A1039" s="19"/>
      <c r="C1039" s="18"/>
    </row>
    <row r="1040" spans="1:3" s="17" customFormat="1" x14ac:dyDescent="0.25">
      <c r="A1040" s="19"/>
      <c r="C1040" s="18"/>
    </row>
    <row r="1041" spans="1:3" s="17" customFormat="1" x14ac:dyDescent="0.25">
      <c r="A1041" s="19"/>
      <c r="C1041" s="18"/>
    </row>
    <row r="1042" spans="1:3" s="17" customFormat="1" x14ac:dyDescent="0.25">
      <c r="A1042" s="19"/>
      <c r="C1042" s="18"/>
    </row>
    <row r="1043" spans="1:3" s="17" customFormat="1" x14ac:dyDescent="0.25">
      <c r="A1043" s="19"/>
      <c r="C1043" s="18"/>
    </row>
    <row r="1044" spans="1:3" s="17" customFormat="1" x14ac:dyDescent="0.25">
      <c r="A1044" s="19"/>
      <c r="C1044" s="18"/>
    </row>
    <row r="1045" spans="1:3" s="17" customFormat="1" x14ac:dyDescent="0.25">
      <c r="A1045" s="19"/>
      <c r="C1045" s="18"/>
    </row>
    <row r="1046" spans="1:3" s="17" customFormat="1" x14ac:dyDescent="0.25">
      <c r="A1046" s="19"/>
      <c r="C1046" s="18"/>
    </row>
    <row r="1047" spans="1:3" s="17" customFormat="1" x14ac:dyDescent="0.25">
      <c r="A1047" s="19"/>
      <c r="C1047" s="18"/>
    </row>
    <row r="1048" spans="1:3" s="17" customFormat="1" x14ac:dyDescent="0.25">
      <c r="A1048" s="19"/>
      <c r="C1048" s="18"/>
    </row>
    <row r="1049" spans="1:3" s="17" customFormat="1" x14ac:dyDescent="0.25">
      <c r="A1049" s="19"/>
      <c r="C1049" s="18"/>
    </row>
    <row r="1050" spans="1:3" s="17" customFormat="1" x14ac:dyDescent="0.25">
      <c r="A1050" s="19"/>
      <c r="C1050" s="18"/>
    </row>
    <row r="1051" spans="1:3" s="17" customFormat="1" x14ac:dyDescent="0.25">
      <c r="A1051" s="19"/>
      <c r="C1051" s="18"/>
    </row>
    <row r="1052" spans="1:3" s="17" customFormat="1" x14ac:dyDescent="0.25">
      <c r="A1052" s="19"/>
      <c r="C1052" s="18"/>
    </row>
    <row r="1053" spans="1:3" s="17" customFormat="1" x14ac:dyDescent="0.25">
      <c r="A1053" s="19"/>
      <c r="C1053" s="18"/>
    </row>
    <row r="1054" spans="1:3" s="17" customFormat="1" x14ac:dyDescent="0.25">
      <c r="A1054" s="19"/>
      <c r="C1054" s="18"/>
    </row>
    <row r="1055" spans="1:3" s="17" customFormat="1" x14ac:dyDescent="0.25">
      <c r="A1055" s="19"/>
      <c r="C1055" s="18"/>
    </row>
    <row r="1056" spans="1:3" s="17" customFormat="1" x14ac:dyDescent="0.25">
      <c r="A1056" s="19"/>
      <c r="C1056" s="18"/>
    </row>
    <row r="1057" spans="1:3" s="17" customFormat="1" x14ac:dyDescent="0.25">
      <c r="A1057" s="19"/>
      <c r="C1057" s="18"/>
    </row>
    <row r="1058" spans="1:3" s="17" customFormat="1" x14ac:dyDescent="0.25">
      <c r="A1058" s="19"/>
      <c r="C1058" s="18"/>
    </row>
    <row r="1059" spans="1:3" s="17" customFormat="1" x14ac:dyDescent="0.25">
      <c r="A1059" s="19"/>
      <c r="C1059" s="18"/>
    </row>
    <row r="1060" spans="1:3" s="17" customFormat="1" x14ac:dyDescent="0.25">
      <c r="A1060" s="19"/>
      <c r="C1060" s="18"/>
    </row>
    <row r="1061" spans="1:3" s="17" customFormat="1" x14ac:dyDescent="0.25">
      <c r="A1061" s="19"/>
      <c r="C1061" s="18"/>
    </row>
    <row r="1062" spans="1:3" s="17" customFormat="1" x14ac:dyDescent="0.25">
      <c r="A1062" s="19"/>
      <c r="C1062" s="18"/>
    </row>
    <row r="1063" spans="1:3" s="17" customFormat="1" x14ac:dyDescent="0.25">
      <c r="A1063" s="19"/>
      <c r="C1063" s="18"/>
    </row>
    <row r="1064" spans="1:3" s="17" customFormat="1" x14ac:dyDescent="0.25">
      <c r="A1064" s="19"/>
      <c r="C1064" s="18"/>
    </row>
    <row r="1065" spans="1:3" s="17" customFormat="1" x14ac:dyDescent="0.25">
      <c r="A1065" s="19"/>
      <c r="C1065" s="18"/>
    </row>
    <row r="1066" spans="1:3" s="17" customFormat="1" x14ac:dyDescent="0.25">
      <c r="A1066" s="19"/>
      <c r="C1066" s="18"/>
    </row>
    <row r="1067" spans="1:3" s="17" customFormat="1" x14ac:dyDescent="0.25">
      <c r="A1067" s="19"/>
      <c r="C1067" s="18"/>
    </row>
    <row r="1068" spans="1:3" s="17" customFormat="1" x14ac:dyDescent="0.25">
      <c r="A1068" s="19"/>
      <c r="C1068" s="18"/>
    </row>
    <row r="1069" spans="1:3" s="17" customFormat="1" x14ac:dyDescent="0.25">
      <c r="A1069" s="19"/>
      <c r="C1069" s="18"/>
    </row>
    <row r="1070" spans="1:3" s="17" customFormat="1" x14ac:dyDescent="0.25">
      <c r="A1070" s="19"/>
      <c r="C1070" s="18"/>
    </row>
    <row r="1071" spans="1:3" s="17" customFormat="1" x14ac:dyDescent="0.25">
      <c r="A1071" s="19"/>
      <c r="C1071" s="18"/>
    </row>
    <row r="1072" spans="1:3" s="17" customFormat="1" x14ac:dyDescent="0.25">
      <c r="A1072" s="19"/>
      <c r="C1072" s="18"/>
    </row>
    <row r="1073" spans="1:3" s="17" customFormat="1" x14ac:dyDescent="0.25">
      <c r="A1073" s="19"/>
      <c r="C1073" s="18"/>
    </row>
    <row r="1074" spans="1:3" s="17" customFormat="1" x14ac:dyDescent="0.25">
      <c r="A1074" s="19"/>
      <c r="C1074" s="18"/>
    </row>
    <row r="1075" spans="1:3" s="17" customFormat="1" x14ac:dyDescent="0.25">
      <c r="A1075" s="19"/>
      <c r="C1075" s="18"/>
    </row>
    <row r="1076" spans="1:3" s="17" customFormat="1" x14ac:dyDescent="0.25">
      <c r="A1076" s="19"/>
      <c r="C1076" s="18"/>
    </row>
    <row r="1077" spans="1:3" s="17" customFormat="1" x14ac:dyDescent="0.25">
      <c r="A1077" s="19"/>
      <c r="C1077" s="18"/>
    </row>
    <row r="1078" spans="1:3" s="17" customFormat="1" x14ac:dyDescent="0.25">
      <c r="A1078" s="19"/>
      <c r="C1078" s="18"/>
    </row>
    <row r="1079" spans="1:3" s="17" customFormat="1" x14ac:dyDescent="0.25">
      <c r="A1079" s="19"/>
      <c r="C1079" s="18"/>
    </row>
    <row r="1080" spans="1:3" s="17" customFormat="1" x14ac:dyDescent="0.25">
      <c r="A1080" s="19"/>
      <c r="C1080" s="18"/>
    </row>
    <row r="1081" spans="1:3" s="17" customFormat="1" x14ac:dyDescent="0.25">
      <c r="A1081" s="19"/>
      <c r="C1081" s="18"/>
    </row>
    <row r="1082" spans="1:3" s="17" customFormat="1" x14ac:dyDescent="0.25">
      <c r="A1082" s="19"/>
      <c r="C1082" s="18"/>
    </row>
    <row r="1083" spans="1:3" s="17" customFormat="1" x14ac:dyDescent="0.25">
      <c r="A1083" s="19"/>
      <c r="C1083" s="18"/>
    </row>
    <row r="1084" spans="1:3" s="17" customFormat="1" x14ac:dyDescent="0.25">
      <c r="A1084" s="19"/>
      <c r="C1084" s="18"/>
    </row>
    <row r="1085" spans="1:3" s="17" customFormat="1" x14ac:dyDescent="0.25">
      <c r="A1085" s="19"/>
      <c r="C1085" s="18"/>
    </row>
    <row r="1086" spans="1:3" s="17" customFormat="1" x14ac:dyDescent="0.25">
      <c r="A1086" s="19"/>
      <c r="C1086" s="18"/>
    </row>
    <row r="1087" spans="1:3" s="17" customFormat="1" x14ac:dyDescent="0.25">
      <c r="A1087" s="19"/>
      <c r="C1087" s="18"/>
    </row>
    <row r="1088" spans="1:3" s="17" customFormat="1" x14ac:dyDescent="0.25">
      <c r="A1088" s="19"/>
      <c r="C1088" s="18"/>
    </row>
    <row r="1089" spans="1:3" s="17" customFormat="1" x14ac:dyDescent="0.25">
      <c r="A1089" s="19"/>
      <c r="C1089" s="18"/>
    </row>
    <row r="1090" spans="1:3" s="17" customFormat="1" x14ac:dyDescent="0.25">
      <c r="A1090" s="19"/>
      <c r="C1090" s="18"/>
    </row>
    <row r="1091" spans="1:3" s="17" customFormat="1" x14ac:dyDescent="0.25">
      <c r="A1091" s="19"/>
      <c r="C1091" s="18"/>
    </row>
    <row r="1092" spans="1:3" s="17" customFormat="1" x14ac:dyDescent="0.25">
      <c r="A1092" s="19"/>
      <c r="C1092" s="18"/>
    </row>
    <row r="1093" spans="1:3" s="17" customFormat="1" x14ac:dyDescent="0.25">
      <c r="A1093" s="19"/>
      <c r="C1093" s="18"/>
    </row>
    <row r="1094" spans="1:3" s="17" customFormat="1" x14ac:dyDescent="0.25">
      <c r="A1094" s="19"/>
      <c r="C1094" s="18"/>
    </row>
    <row r="1095" spans="1:3" s="17" customFormat="1" x14ac:dyDescent="0.25">
      <c r="A1095" s="19"/>
      <c r="C1095" s="18"/>
    </row>
    <row r="1096" spans="1:3" s="17" customFormat="1" x14ac:dyDescent="0.25">
      <c r="A1096" s="19"/>
      <c r="C1096" s="18"/>
    </row>
    <row r="1097" spans="1:3" s="17" customFormat="1" x14ac:dyDescent="0.25">
      <c r="A1097" s="19"/>
      <c r="C1097" s="18"/>
    </row>
    <row r="1098" spans="1:3" s="17" customFormat="1" x14ac:dyDescent="0.25">
      <c r="A1098" s="19"/>
      <c r="C1098" s="18"/>
    </row>
    <row r="1099" spans="1:3" s="17" customFormat="1" x14ac:dyDescent="0.25">
      <c r="A1099" s="19"/>
      <c r="C1099" s="18"/>
    </row>
    <row r="1100" spans="1:3" s="17" customFormat="1" x14ac:dyDescent="0.25">
      <c r="A1100" s="19"/>
      <c r="C1100" s="18"/>
    </row>
    <row r="1101" spans="1:3" s="17" customFormat="1" x14ac:dyDescent="0.25">
      <c r="A1101" s="19"/>
      <c r="C1101" s="18"/>
    </row>
    <row r="1102" spans="1:3" s="17" customFormat="1" x14ac:dyDescent="0.25">
      <c r="A1102" s="19"/>
      <c r="C1102" s="18"/>
    </row>
    <row r="1103" spans="1:3" s="17" customFormat="1" x14ac:dyDescent="0.25">
      <c r="A1103" s="19"/>
      <c r="C1103" s="18"/>
    </row>
    <row r="1104" spans="1:3" s="17" customFormat="1" x14ac:dyDescent="0.25">
      <c r="A1104" s="19"/>
      <c r="C1104" s="18"/>
    </row>
    <row r="1105" spans="1:3" s="17" customFormat="1" x14ac:dyDescent="0.25">
      <c r="A1105" s="19"/>
      <c r="C1105" s="18"/>
    </row>
    <row r="1106" spans="1:3" s="17" customFormat="1" x14ac:dyDescent="0.25">
      <c r="A1106" s="19"/>
      <c r="C1106" s="18"/>
    </row>
    <row r="1107" spans="1:3" s="17" customFormat="1" x14ac:dyDescent="0.25">
      <c r="A1107" s="19"/>
      <c r="C1107" s="18"/>
    </row>
    <row r="1108" spans="1:3" s="17" customFormat="1" x14ac:dyDescent="0.25">
      <c r="A1108" s="19"/>
      <c r="C1108" s="18"/>
    </row>
    <row r="1109" spans="1:3" s="17" customFormat="1" x14ac:dyDescent="0.25">
      <c r="A1109" s="19"/>
      <c r="C1109" s="18"/>
    </row>
    <row r="1110" spans="1:3" s="17" customFormat="1" x14ac:dyDescent="0.25">
      <c r="A1110" s="19"/>
      <c r="C1110" s="18"/>
    </row>
    <row r="1111" spans="1:3" s="17" customFormat="1" x14ac:dyDescent="0.25">
      <c r="A1111" s="19"/>
      <c r="C1111" s="18"/>
    </row>
    <row r="1112" spans="1:3" s="17" customFormat="1" x14ac:dyDescent="0.25">
      <c r="A1112" s="19"/>
      <c r="C1112" s="18"/>
    </row>
    <row r="1113" spans="1:3" s="17" customFormat="1" x14ac:dyDescent="0.25">
      <c r="A1113" s="19"/>
      <c r="C1113" s="18"/>
    </row>
    <row r="1114" spans="1:3" s="17" customFormat="1" x14ac:dyDescent="0.25">
      <c r="A1114" s="19"/>
      <c r="C1114" s="18"/>
    </row>
    <row r="1115" spans="1:3" s="17" customFormat="1" x14ac:dyDescent="0.25">
      <c r="A1115" s="19"/>
      <c r="C1115" s="18"/>
    </row>
    <row r="1116" spans="1:3" s="17" customFormat="1" x14ac:dyDescent="0.25">
      <c r="A1116" s="19"/>
      <c r="C1116" s="18"/>
    </row>
    <row r="1117" spans="1:3" s="17" customFormat="1" x14ac:dyDescent="0.25">
      <c r="A1117" s="19"/>
      <c r="C1117" s="18"/>
    </row>
    <row r="1118" spans="1:3" s="17" customFormat="1" x14ac:dyDescent="0.25">
      <c r="A1118" s="19"/>
      <c r="C1118" s="18"/>
    </row>
    <row r="1119" spans="1:3" s="17" customFormat="1" x14ac:dyDescent="0.25">
      <c r="A1119" s="19"/>
      <c r="C1119" s="18"/>
    </row>
    <row r="1120" spans="1:3" s="17" customFormat="1" x14ac:dyDescent="0.25">
      <c r="A1120" s="19"/>
      <c r="C1120" s="18"/>
    </row>
    <row r="1121" spans="1:3" s="17" customFormat="1" x14ac:dyDescent="0.25">
      <c r="A1121" s="19"/>
      <c r="C1121" s="18"/>
    </row>
    <row r="1122" spans="1:3" s="17" customFormat="1" x14ac:dyDescent="0.25">
      <c r="A1122" s="19"/>
      <c r="C1122" s="18"/>
    </row>
    <row r="1123" spans="1:3" s="17" customFormat="1" x14ac:dyDescent="0.25">
      <c r="A1123" s="19"/>
      <c r="C1123" s="18"/>
    </row>
    <row r="1124" spans="1:3" s="17" customFormat="1" x14ac:dyDescent="0.25">
      <c r="A1124" s="19"/>
      <c r="C1124" s="18"/>
    </row>
    <row r="1125" spans="1:3" s="17" customFormat="1" x14ac:dyDescent="0.25">
      <c r="A1125" s="19"/>
      <c r="C1125" s="18"/>
    </row>
    <row r="1126" spans="1:3" s="17" customFormat="1" x14ac:dyDescent="0.25">
      <c r="A1126" s="19"/>
      <c r="C1126" s="18"/>
    </row>
    <row r="1127" spans="1:3" s="17" customFormat="1" x14ac:dyDescent="0.25">
      <c r="A1127" s="19"/>
      <c r="C1127" s="18"/>
    </row>
    <row r="1128" spans="1:3" s="17" customFormat="1" x14ac:dyDescent="0.25">
      <c r="A1128" s="19"/>
      <c r="C1128" s="18"/>
    </row>
    <row r="1129" spans="1:3" s="17" customFormat="1" x14ac:dyDescent="0.25">
      <c r="A1129" s="19"/>
      <c r="C1129" s="18"/>
    </row>
    <row r="1130" spans="1:3" s="17" customFormat="1" x14ac:dyDescent="0.25">
      <c r="A1130" s="19"/>
      <c r="C1130" s="18"/>
    </row>
    <row r="1131" spans="1:3" s="17" customFormat="1" x14ac:dyDescent="0.25">
      <c r="A1131" s="19"/>
      <c r="C1131" s="18"/>
    </row>
    <row r="1132" spans="1:3" s="17" customFormat="1" x14ac:dyDescent="0.25">
      <c r="A1132" s="19"/>
      <c r="C1132" s="18"/>
    </row>
    <row r="1133" spans="1:3" s="17" customFormat="1" x14ac:dyDescent="0.25">
      <c r="A1133" s="19"/>
      <c r="C1133" s="18"/>
    </row>
    <row r="1134" spans="1:3" s="17" customFormat="1" x14ac:dyDescent="0.25">
      <c r="A1134" s="19"/>
      <c r="C1134" s="18"/>
    </row>
    <row r="1135" spans="1:3" s="17" customFormat="1" x14ac:dyDescent="0.25">
      <c r="A1135" s="19"/>
      <c r="C1135" s="18"/>
    </row>
    <row r="1136" spans="1:3" s="17" customFormat="1" x14ac:dyDescent="0.25">
      <c r="A1136" s="19"/>
      <c r="C1136" s="18"/>
    </row>
    <row r="1137" spans="1:3" s="17" customFormat="1" x14ac:dyDescent="0.25">
      <c r="A1137" s="19"/>
      <c r="C1137" s="18"/>
    </row>
    <row r="1138" spans="1:3" s="17" customFormat="1" x14ac:dyDescent="0.25">
      <c r="A1138" s="19"/>
      <c r="C1138" s="18"/>
    </row>
    <row r="1139" spans="1:3" s="17" customFormat="1" x14ac:dyDescent="0.25">
      <c r="A1139" s="19"/>
      <c r="C1139" s="18"/>
    </row>
    <row r="1140" spans="1:3" s="17" customFormat="1" x14ac:dyDescent="0.25">
      <c r="A1140" s="19"/>
      <c r="C1140" s="18"/>
    </row>
    <row r="1141" spans="1:3" s="17" customFormat="1" x14ac:dyDescent="0.25">
      <c r="A1141" s="19"/>
      <c r="C1141" s="18"/>
    </row>
    <row r="1142" spans="1:3" s="17" customFormat="1" x14ac:dyDescent="0.25">
      <c r="A1142" s="19"/>
      <c r="C1142" s="18"/>
    </row>
    <row r="1143" spans="1:3" s="17" customFormat="1" x14ac:dyDescent="0.25">
      <c r="A1143" s="19"/>
      <c r="C1143" s="18"/>
    </row>
    <row r="1144" spans="1:3" s="17" customFormat="1" x14ac:dyDescent="0.25">
      <c r="A1144" s="19"/>
      <c r="C1144" s="18"/>
    </row>
    <row r="1145" spans="1:3" s="17" customFormat="1" x14ac:dyDescent="0.25">
      <c r="A1145" s="19"/>
      <c r="C1145" s="18"/>
    </row>
    <row r="1146" spans="1:3" s="17" customFormat="1" x14ac:dyDescent="0.25">
      <c r="A1146" s="19"/>
      <c r="C1146" s="18"/>
    </row>
    <row r="1147" spans="1:3" s="17" customFormat="1" x14ac:dyDescent="0.25">
      <c r="A1147" s="19"/>
      <c r="C1147" s="18"/>
    </row>
    <row r="1148" spans="1:3" s="17" customFormat="1" x14ac:dyDescent="0.25">
      <c r="A1148" s="19"/>
      <c r="C1148" s="18"/>
    </row>
    <row r="1149" spans="1:3" s="17" customFormat="1" x14ac:dyDescent="0.25">
      <c r="A1149" s="19"/>
      <c r="C1149" s="18"/>
    </row>
    <row r="1150" spans="1:3" s="17" customFormat="1" x14ac:dyDescent="0.25">
      <c r="A1150" s="19"/>
      <c r="C1150" s="18"/>
    </row>
    <row r="1151" spans="1:3" s="17" customFormat="1" x14ac:dyDescent="0.25">
      <c r="A1151" s="19"/>
      <c r="C1151" s="18"/>
    </row>
    <row r="1152" spans="1:3" s="17" customFormat="1" x14ac:dyDescent="0.25">
      <c r="A1152" s="19"/>
      <c r="C1152" s="18"/>
    </row>
    <row r="1153" spans="1:3" s="17" customFormat="1" x14ac:dyDescent="0.25">
      <c r="A1153" s="19"/>
      <c r="C1153" s="18"/>
    </row>
    <row r="1154" spans="1:3" s="17" customFormat="1" x14ac:dyDescent="0.25">
      <c r="A1154" s="19"/>
      <c r="C1154" s="18"/>
    </row>
    <row r="1155" spans="1:3" s="17" customFormat="1" x14ac:dyDescent="0.25">
      <c r="A1155" s="19"/>
      <c r="C1155" s="18"/>
    </row>
    <row r="1156" spans="1:3" s="17" customFormat="1" x14ac:dyDescent="0.25">
      <c r="A1156" s="19"/>
      <c r="C1156" s="18"/>
    </row>
    <row r="1157" spans="1:3" s="17" customFormat="1" x14ac:dyDescent="0.25">
      <c r="A1157" s="19"/>
      <c r="C1157" s="18"/>
    </row>
    <row r="1158" spans="1:3" s="17" customFormat="1" x14ac:dyDescent="0.25">
      <c r="A1158" s="19"/>
      <c r="C1158" s="18"/>
    </row>
    <row r="1159" spans="1:3" s="17" customFormat="1" x14ac:dyDescent="0.25">
      <c r="A1159" s="19"/>
      <c r="C1159" s="18"/>
    </row>
    <row r="1160" spans="1:3" s="17" customFormat="1" x14ac:dyDescent="0.25">
      <c r="A1160" s="19"/>
      <c r="C1160" s="18"/>
    </row>
    <row r="1161" spans="1:3" s="17" customFormat="1" x14ac:dyDescent="0.25">
      <c r="A1161" s="19"/>
      <c r="C1161" s="18"/>
    </row>
    <row r="1162" spans="1:3" s="17" customFormat="1" x14ac:dyDescent="0.25">
      <c r="A1162" s="19"/>
      <c r="C1162" s="18"/>
    </row>
    <row r="1163" spans="1:3" s="17" customFormat="1" x14ac:dyDescent="0.25">
      <c r="A1163" s="19"/>
      <c r="C1163" s="18"/>
    </row>
    <row r="1164" spans="1:3" s="17" customFormat="1" x14ac:dyDescent="0.25">
      <c r="A1164" s="19"/>
      <c r="C1164" s="18"/>
    </row>
    <row r="1165" spans="1:3" s="17" customFormat="1" x14ac:dyDescent="0.25">
      <c r="A1165" s="19"/>
      <c r="C1165" s="18"/>
    </row>
    <row r="1166" spans="1:3" s="17" customFormat="1" x14ac:dyDescent="0.25">
      <c r="A1166" s="19"/>
      <c r="C1166" s="18"/>
    </row>
    <row r="1167" spans="1:3" s="17" customFormat="1" x14ac:dyDescent="0.25">
      <c r="A1167" s="19"/>
      <c r="C1167" s="18"/>
    </row>
    <row r="1168" spans="1:3" s="17" customFormat="1" x14ac:dyDescent="0.25">
      <c r="A1168" s="19"/>
      <c r="C1168" s="18"/>
    </row>
    <row r="1169" spans="1:3" s="17" customFormat="1" x14ac:dyDescent="0.25">
      <c r="A1169" s="19"/>
      <c r="C1169" s="18"/>
    </row>
    <row r="1170" spans="1:3" s="17" customFormat="1" x14ac:dyDescent="0.25">
      <c r="A1170" s="19"/>
      <c r="C1170" s="18"/>
    </row>
    <row r="1171" spans="1:3" s="17" customFormat="1" x14ac:dyDescent="0.25">
      <c r="A1171" s="19"/>
      <c r="C1171" s="18"/>
    </row>
    <row r="1172" spans="1:3" s="17" customFormat="1" x14ac:dyDescent="0.25">
      <c r="A1172" s="19"/>
      <c r="C1172" s="18"/>
    </row>
    <row r="1173" spans="1:3" s="17" customFormat="1" x14ac:dyDescent="0.25">
      <c r="A1173" s="19"/>
      <c r="C1173" s="18"/>
    </row>
    <row r="1174" spans="1:3" s="17" customFormat="1" x14ac:dyDescent="0.25">
      <c r="A1174" s="19"/>
      <c r="C1174" s="18"/>
    </row>
    <row r="1175" spans="1:3" s="17" customFormat="1" x14ac:dyDescent="0.25">
      <c r="A1175" s="19"/>
      <c r="C1175" s="18"/>
    </row>
    <row r="1176" spans="1:3" s="17" customFormat="1" x14ac:dyDescent="0.25">
      <c r="A1176" s="19"/>
      <c r="C1176" s="18"/>
    </row>
    <row r="1177" spans="1:3" s="17" customFormat="1" x14ac:dyDescent="0.25">
      <c r="A1177" s="19"/>
      <c r="C1177" s="18"/>
    </row>
    <row r="1178" spans="1:3" s="17" customFormat="1" x14ac:dyDescent="0.25">
      <c r="A1178" s="19"/>
      <c r="C1178" s="18"/>
    </row>
    <row r="1179" spans="1:3" s="17" customFormat="1" x14ac:dyDescent="0.25">
      <c r="A1179" s="19"/>
      <c r="C1179" s="18"/>
    </row>
    <row r="1180" spans="1:3" s="17" customFormat="1" x14ac:dyDescent="0.25">
      <c r="A1180" s="19"/>
      <c r="C1180" s="18"/>
    </row>
    <row r="1181" spans="1:3" s="17" customFormat="1" x14ac:dyDescent="0.25">
      <c r="A1181" s="19"/>
      <c r="C1181" s="18"/>
    </row>
    <row r="1182" spans="1:3" s="17" customFormat="1" x14ac:dyDescent="0.25">
      <c r="A1182" s="19"/>
      <c r="C1182" s="18"/>
    </row>
    <row r="1183" spans="1:3" s="17" customFormat="1" x14ac:dyDescent="0.25">
      <c r="A1183" s="19"/>
      <c r="C1183" s="18"/>
    </row>
    <row r="1184" spans="1:3" s="17" customFormat="1" x14ac:dyDescent="0.25">
      <c r="A1184" s="19"/>
      <c r="C1184" s="18"/>
    </row>
    <row r="1185" spans="1:3" s="17" customFormat="1" x14ac:dyDescent="0.25">
      <c r="A1185" s="19"/>
      <c r="C1185" s="18"/>
    </row>
    <row r="1186" spans="1:3" s="17" customFormat="1" x14ac:dyDescent="0.25">
      <c r="A1186" s="19"/>
      <c r="C1186" s="18"/>
    </row>
    <row r="1187" spans="1:3" s="17" customFormat="1" x14ac:dyDescent="0.25">
      <c r="A1187" s="19"/>
      <c r="C1187" s="18"/>
    </row>
    <row r="1188" spans="1:3" s="17" customFormat="1" x14ac:dyDescent="0.25">
      <c r="A1188" s="19"/>
      <c r="C1188" s="18"/>
    </row>
    <row r="1189" spans="1:3" s="17" customFormat="1" x14ac:dyDescent="0.25">
      <c r="A1189" s="19"/>
      <c r="C1189" s="18"/>
    </row>
    <row r="1190" spans="1:3" s="17" customFormat="1" x14ac:dyDescent="0.25">
      <c r="A1190" s="19"/>
      <c r="C1190" s="18"/>
    </row>
    <row r="1191" spans="1:3" s="17" customFormat="1" x14ac:dyDescent="0.25">
      <c r="A1191" s="19"/>
      <c r="C1191" s="18"/>
    </row>
    <row r="1192" spans="1:3" s="17" customFormat="1" x14ac:dyDescent="0.25">
      <c r="A1192" s="19"/>
      <c r="C1192" s="18"/>
    </row>
    <row r="1193" spans="1:3" s="17" customFormat="1" x14ac:dyDescent="0.25">
      <c r="A1193" s="19"/>
      <c r="C1193" s="18"/>
    </row>
    <row r="1194" spans="1:3" s="17" customFormat="1" x14ac:dyDescent="0.25">
      <c r="A1194" s="19"/>
      <c r="C1194" s="18"/>
    </row>
    <row r="1195" spans="1:3" s="17" customFormat="1" x14ac:dyDescent="0.25">
      <c r="A1195" s="19"/>
      <c r="C1195" s="18"/>
    </row>
    <row r="1196" spans="1:3" s="17" customFormat="1" x14ac:dyDescent="0.25">
      <c r="A1196" s="19"/>
      <c r="C1196" s="18"/>
    </row>
    <row r="1197" spans="1:3" s="17" customFormat="1" x14ac:dyDescent="0.25">
      <c r="A1197" s="19"/>
      <c r="C1197" s="18"/>
    </row>
    <row r="1198" spans="1:3" s="17" customFormat="1" x14ac:dyDescent="0.25">
      <c r="A1198" s="19"/>
      <c r="C1198" s="18"/>
    </row>
    <row r="1199" spans="1:3" s="17" customFormat="1" x14ac:dyDescent="0.25">
      <c r="A1199" s="19"/>
      <c r="C1199" s="18"/>
    </row>
    <row r="1200" spans="1:3" s="17" customFormat="1" x14ac:dyDescent="0.25">
      <c r="A1200" s="19"/>
      <c r="C1200" s="18"/>
    </row>
    <row r="1201" spans="1:3" s="17" customFormat="1" x14ac:dyDescent="0.25">
      <c r="A1201" s="19"/>
      <c r="C1201" s="18"/>
    </row>
    <row r="1202" spans="1:3" s="17" customFormat="1" x14ac:dyDescent="0.25">
      <c r="A1202" s="19"/>
      <c r="C1202" s="18"/>
    </row>
    <row r="1203" spans="1:3" s="17" customFormat="1" x14ac:dyDescent="0.25">
      <c r="A1203" s="19"/>
      <c r="C1203" s="18"/>
    </row>
    <row r="1204" spans="1:3" s="17" customFormat="1" x14ac:dyDescent="0.25">
      <c r="A1204" s="19"/>
      <c r="C1204" s="18"/>
    </row>
    <row r="1205" spans="1:3" s="17" customFormat="1" x14ac:dyDescent="0.25">
      <c r="A1205" s="19"/>
      <c r="C1205" s="18"/>
    </row>
    <row r="1206" spans="1:3" s="17" customFormat="1" x14ac:dyDescent="0.25">
      <c r="A1206" s="19"/>
      <c r="C1206" s="18"/>
    </row>
    <row r="1207" spans="1:3" s="17" customFormat="1" x14ac:dyDescent="0.25">
      <c r="A1207" s="19"/>
      <c r="C1207" s="18"/>
    </row>
    <row r="1208" spans="1:3" s="17" customFormat="1" x14ac:dyDescent="0.25">
      <c r="A1208" s="19"/>
      <c r="C1208" s="18"/>
    </row>
    <row r="1209" spans="1:3" s="17" customFormat="1" x14ac:dyDescent="0.25">
      <c r="A1209" s="19"/>
      <c r="C1209" s="18"/>
    </row>
    <row r="1210" spans="1:3" s="17" customFormat="1" x14ac:dyDescent="0.25">
      <c r="A1210" s="19"/>
      <c r="C1210" s="18"/>
    </row>
    <row r="1211" spans="1:3" s="17" customFormat="1" x14ac:dyDescent="0.25">
      <c r="A1211" s="19"/>
      <c r="C1211" s="18"/>
    </row>
    <row r="1212" spans="1:3" s="17" customFormat="1" x14ac:dyDescent="0.25">
      <c r="A1212" s="19"/>
      <c r="C1212" s="18"/>
    </row>
    <row r="1213" spans="1:3" s="17" customFormat="1" x14ac:dyDescent="0.25">
      <c r="A1213" s="19"/>
      <c r="C1213" s="18"/>
    </row>
    <row r="1214" spans="1:3" s="17" customFormat="1" x14ac:dyDescent="0.25">
      <c r="A1214" s="19"/>
      <c r="C1214" s="18"/>
    </row>
    <row r="1215" spans="1:3" s="17" customFormat="1" x14ac:dyDescent="0.25">
      <c r="A1215" s="19"/>
      <c r="C1215" s="18"/>
    </row>
    <row r="1216" spans="1:3" s="17" customFormat="1" x14ac:dyDescent="0.25">
      <c r="A1216" s="19"/>
      <c r="C1216" s="18"/>
    </row>
    <row r="1217" spans="1:3" s="17" customFormat="1" x14ac:dyDescent="0.25">
      <c r="A1217" s="19"/>
      <c r="C1217" s="18"/>
    </row>
    <row r="1218" spans="1:3" s="17" customFormat="1" x14ac:dyDescent="0.25">
      <c r="A1218" s="19"/>
      <c r="C1218" s="18"/>
    </row>
    <row r="1219" spans="1:3" s="17" customFormat="1" x14ac:dyDescent="0.25">
      <c r="A1219" s="19"/>
      <c r="C1219" s="18"/>
    </row>
    <row r="1220" spans="1:3" s="17" customFormat="1" x14ac:dyDescent="0.25">
      <c r="A1220" s="19"/>
      <c r="C1220" s="18"/>
    </row>
    <row r="1221" spans="1:3" s="17" customFormat="1" x14ac:dyDescent="0.25">
      <c r="A1221" s="19"/>
      <c r="C1221" s="18"/>
    </row>
    <row r="1222" spans="1:3" s="17" customFormat="1" x14ac:dyDescent="0.25">
      <c r="A1222" s="19"/>
      <c r="C1222" s="18"/>
    </row>
    <row r="1223" spans="1:3" s="17" customFormat="1" x14ac:dyDescent="0.25">
      <c r="A1223" s="19"/>
      <c r="C1223" s="18"/>
    </row>
    <row r="1224" spans="1:3" s="17" customFormat="1" x14ac:dyDescent="0.25">
      <c r="A1224" s="19"/>
      <c r="C1224" s="18"/>
    </row>
    <row r="1225" spans="1:3" s="17" customFormat="1" x14ac:dyDescent="0.25">
      <c r="A1225" s="19"/>
      <c r="C1225" s="18"/>
    </row>
    <row r="1226" spans="1:3" s="17" customFormat="1" x14ac:dyDescent="0.25">
      <c r="A1226" s="19"/>
      <c r="C1226" s="18"/>
    </row>
    <row r="1227" spans="1:3" s="17" customFormat="1" x14ac:dyDescent="0.25">
      <c r="A1227" s="19"/>
      <c r="C1227" s="18"/>
    </row>
    <row r="1228" spans="1:3" s="17" customFormat="1" x14ac:dyDescent="0.25">
      <c r="A1228" s="19"/>
      <c r="C1228" s="18"/>
    </row>
    <row r="1229" spans="1:3" s="17" customFormat="1" x14ac:dyDescent="0.25">
      <c r="A1229" s="19"/>
      <c r="C1229" s="18"/>
    </row>
    <row r="1230" spans="1:3" s="17" customFormat="1" x14ac:dyDescent="0.25">
      <c r="A1230" s="19"/>
      <c r="C1230" s="18"/>
    </row>
    <row r="1231" spans="1:3" s="17" customFormat="1" x14ac:dyDescent="0.25">
      <c r="A1231" s="19"/>
      <c r="C1231" s="18"/>
    </row>
    <row r="1232" spans="1:3" s="17" customFormat="1" x14ac:dyDescent="0.25">
      <c r="A1232" s="19"/>
      <c r="C1232" s="18"/>
    </row>
    <row r="1233" spans="1:3" s="17" customFormat="1" x14ac:dyDescent="0.25">
      <c r="A1233" s="19"/>
      <c r="C1233" s="18"/>
    </row>
    <row r="1234" spans="1:3" s="17" customFormat="1" x14ac:dyDescent="0.25">
      <c r="A1234" s="19"/>
      <c r="C1234" s="18"/>
    </row>
    <row r="1235" spans="1:3" s="17" customFormat="1" x14ac:dyDescent="0.25">
      <c r="A1235" s="19"/>
      <c r="C1235" s="18"/>
    </row>
    <row r="1236" spans="1:3" s="17" customFormat="1" x14ac:dyDescent="0.25">
      <c r="A1236" s="19"/>
      <c r="C1236" s="18"/>
    </row>
    <row r="1237" spans="1:3" s="17" customFormat="1" x14ac:dyDescent="0.25">
      <c r="A1237" s="19"/>
      <c r="C1237" s="18"/>
    </row>
    <row r="1238" spans="1:3" s="17" customFormat="1" x14ac:dyDescent="0.25">
      <c r="A1238" s="19"/>
      <c r="C1238" s="18"/>
    </row>
    <row r="1239" spans="1:3" s="17" customFormat="1" x14ac:dyDescent="0.25">
      <c r="A1239" s="19"/>
      <c r="C1239" s="18"/>
    </row>
    <row r="1240" spans="1:3" s="17" customFormat="1" x14ac:dyDescent="0.25">
      <c r="A1240" s="19"/>
      <c r="C1240" s="18"/>
    </row>
    <row r="1241" spans="1:3" s="17" customFormat="1" x14ac:dyDescent="0.25">
      <c r="A1241" s="19"/>
      <c r="C1241" s="18"/>
    </row>
    <row r="1242" spans="1:3" s="17" customFormat="1" x14ac:dyDescent="0.25">
      <c r="A1242" s="19"/>
      <c r="C1242" s="18"/>
    </row>
    <row r="1243" spans="1:3" s="17" customFormat="1" x14ac:dyDescent="0.25">
      <c r="A1243" s="19"/>
      <c r="C1243" s="18"/>
    </row>
    <row r="1244" spans="1:3" s="17" customFormat="1" x14ac:dyDescent="0.25">
      <c r="A1244" s="19"/>
      <c r="C1244" s="18"/>
    </row>
    <row r="1245" spans="1:3" s="17" customFormat="1" x14ac:dyDescent="0.25">
      <c r="A1245" s="19"/>
      <c r="C1245" s="18"/>
    </row>
    <row r="1246" spans="1:3" s="17" customFormat="1" x14ac:dyDescent="0.25">
      <c r="A1246" s="19"/>
      <c r="C1246" s="18"/>
    </row>
    <row r="1247" spans="1:3" s="17" customFormat="1" x14ac:dyDescent="0.25">
      <c r="A1247" s="19"/>
      <c r="C1247" s="18"/>
    </row>
    <row r="1248" spans="1:3" s="17" customFormat="1" x14ac:dyDescent="0.25">
      <c r="A1248" s="19"/>
      <c r="C1248" s="18"/>
    </row>
    <row r="1249" spans="1:3" s="17" customFormat="1" x14ac:dyDescent="0.25">
      <c r="A1249" s="19"/>
      <c r="C1249" s="18"/>
    </row>
    <row r="1250" spans="1:3" s="17" customFormat="1" x14ac:dyDescent="0.25">
      <c r="A1250" s="19"/>
      <c r="C1250" s="18"/>
    </row>
    <row r="1251" spans="1:3" s="17" customFormat="1" x14ac:dyDescent="0.25">
      <c r="A1251" s="19"/>
      <c r="C1251" s="18"/>
    </row>
    <row r="1252" spans="1:3" s="17" customFormat="1" x14ac:dyDescent="0.25">
      <c r="A1252" s="19"/>
      <c r="C1252" s="18"/>
    </row>
    <row r="1253" spans="1:3" s="17" customFormat="1" x14ac:dyDescent="0.25">
      <c r="A1253" s="19"/>
      <c r="C1253" s="18"/>
    </row>
    <row r="1254" spans="1:3" s="17" customFormat="1" x14ac:dyDescent="0.25">
      <c r="A1254" s="19"/>
      <c r="C1254" s="18"/>
    </row>
    <row r="1255" spans="1:3" s="17" customFormat="1" x14ac:dyDescent="0.25">
      <c r="A1255" s="19"/>
      <c r="C1255" s="18"/>
    </row>
    <row r="1256" spans="1:3" s="17" customFormat="1" x14ac:dyDescent="0.25">
      <c r="A1256" s="19"/>
      <c r="C1256" s="18"/>
    </row>
    <row r="1257" spans="1:3" s="17" customFormat="1" x14ac:dyDescent="0.25">
      <c r="A1257" s="19"/>
      <c r="C1257" s="18"/>
    </row>
    <row r="1258" spans="1:3" s="17" customFormat="1" x14ac:dyDescent="0.25">
      <c r="A1258" s="19"/>
      <c r="C1258" s="18"/>
    </row>
    <row r="1259" spans="1:3" s="17" customFormat="1" x14ac:dyDescent="0.25">
      <c r="A1259" s="19"/>
      <c r="C1259" s="18"/>
    </row>
    <row r="1260" spans="1:3" s="17" customFormat="1" x14ac:dyDescent="0.25">
      <c r="A1260" s="19"/>
      <c r="C1260" s="18"/>
    </row>
    <row r="1261" spans="1:3" s="17" customFormat="1" x14ac:dyDescent="0.25">
      <c r="A1261" s="19"/>
      <c r="C1261" s="18"/>
    </row>
    <row r="1262" spans="1:3" s="17" customFormat="1" x14ac:dyDescent="0.25">
      <c r="A1262" s="19"/>
      <c r="C1262" s="18"/>
    </row>
    <row r="1263" spans="1:3" s="17" customFormat="1" x14ac:dyDescent="0.25">
      <c r="A1263" s="19"/>
      <c r="C1263" s="18"/>
    </row>
    <row r="1264" spans="1:3" s="17" customFormat="1" x14ac:dyDescent="0.25">
      <c r="A1264" s="19"/>
      <c r="C1264" s="18"/>
    </row>
    <row r="1265" spans="1:3" s="17" customFormat="1" x14ac:dyDescent="0.25">
      <c r="A1265" s="19"/>
      <c r="C1265" s="18"/>
    </row>
    <row r="1266" spans="1:3" s="17" customFormat="1" x14ac:dyDescent="0.25">
      <c r="A1266" s="19"/>
      <c r="C1266" s="18"/>
    </row>
    <row r="1267" spans="1:3" s="17" customFormat="1" x14ac:dyDescent="0.25">
      <c r="A1267" s="19"/>
      <c r="C1267" s="18"/>
    </row>
    <row r="1268" spans="1:3" s="17" customFormat="1" x14ac:dyDescent="0.25">
      <c r="A1268" s="19"/>
      <c r="C1268" s="18"/>
    </row>
    <row r="1269" spans="1:3" s="17" customFormat="1" x14ac:dyDescent="0.25">
      <c r="A1269" s="19"/>
      <c r="C1269" s="18"/>
    </row>
    <row r="1270" spans="1:3" s="17" customFormat="1" x14ac:dyDescent="0.25">
      <c r="A1270" s="19"/>
      <c r="C1270" s="18"/>
    </row>
    <row r="1271" spans="1:3" s="17" customFormat="1" x14ac:dyDescent="0.25">
      <c r="A1271" s="19"/>
      <c r="C1271" s="18"/>
    </row>
    <row r="1272" spans="1:3" s="17" customFormat="1" x14ac:dyDescent="0.25">
      <c r="A1272" s="19"/>
      <c r="C1272" s="18"/>
    </row>
    <row r="1273" spans="1:3" s="17" customFormat="1" x14ac:dyDescent="0.25">
      <c r="A1273" s="19"/>
      <c r="C1273" s="18"/>
    </row>
    <row r="1274" spans="1:3" s="17" customFormat="1" x14ac:dyDescent="0.25">
      <c r="A1274" s="19"/>
      <c r="C1274" s="18"/>
    </row>
    <row r="1275" spans="1:3" s="17" customFormat="1" x14ac:dyDescent="0.25">
      <c r="A1275" s="19"/>
      <c r="C1275" s="18"/>
    </row>
    <row r="1276" spans="1:3" s="17" customFormat="1" x14ac:dyDescent="0.25">
      <c r="A1276" s="19"/>
      <c r="C1276" s="18"/>
    </row>
    <row r="1277" spans="1:3" s="17" customFormat="1" x14ac:dyDescent="0.25">
      <c r="A1277" s="19"/>
      <c r="C1277" s="18"/>
    </row>
    <row r="1278" spans="1:3" s="17" customFormat="1" x14ac:dyDescent="0.25">
      <c r="A1278" s="19"/>
      <c r="C1278" s="18"/>
    </row>
    <row r="1279" spans="1:3" s="17" customFormat="1" x14ac:dyDescent="0.25">
      <c r="A1279" s="19"/>
      <c r="C1279" s="18"/>
    </row>
    <row r="1280" spans="1:3" s="17" customFormat="1" x14ac:dyDescent="0.25">
      <c r="A1280" s="19"/>
      <c r="C1280" s="18"/>
    </row>
    <row r="1281" spans="1:3" s="17" customFormat="1" x14ac:dyDescent="0.25">
      <c r="A1281" s="19"/>
      <c r="C1281" s="18"/>
    </row>
    <row r="1282" spans="1:3" s="17" customFormat="1" x14ac:dyDescent="0.25">
      <c r="A1282" s="19"/>
      <c r="C1282" s="18"/>
    </row>
    <row r="1283" spans="1:3" s="17" customFormat="1" x14ac:dyDescent="0.25">
      <c r="A1283" s="19"/>
      <c r="C1283" s="18"/>
    </row>
    <row r="1284" spans="1:3" s="17" customFormat="1" x14ac:dyDescent="0.25">
      <c r="A1284" s="19"/>
      <c r="C1284" s="18"/>
    </row>
    <row r="1285" spans="1:3" s="17" customFormat="1" x14ac:dyDescent="0.25">
      <c r="A1285" s="19"/>
      <c r="C1285" s="18"/>
    </row>
    <row r="1286" spans="1:3" s="17" customFormat="1" x14ac:dyDescent="0.25">
      <c r="A1286" s="19"/>
      <c r="C1286" s="18"/>
    </row>
    <row r="1287" spans="1:3" s="17" customFormat="1" x14ac:dyDescent="0.25">
      <c r="A1287" s="19"/>
      <c r="C1287" s="18"/>
    </row>
    <row r="1288" spans="1:3" s="17" customFormat="1" x14ac:dyDescent="0.25">
      <c r="A1288" s="19"/>
      <c r="C1288" s="18"/>
    </row>
    <row r="1289" spans="1:3" s="17" customFormat="1" x14ac:dyDescent="0.25">
      <c r="A1289" s="19"/>
      <c r="C1289" s="18"/>
    </row>
    <row r="1290" spans="1:3" s="17" customFormat="1" x14ac:dyDescent="0.25">
      <c r="A1290" s="19"/>
      <c r="C1290" s="18"/>
    </row>
    <row r="1291" spans="1:3" s="17" customFormat="1" x14ac:dyDescent="0.25">
      <c r="A1291" s="19"/>
      <c r="C1291" s="18"/>
    </row>
    <row r="1292" spans="1:3" s="17" customFormat="1" x14ac:dyDescent="0.25">
      <c r="A1292" s="19"/>
      <c r="C1292" s="18"/>
    </row>
    <row r="1293" spans="1:3" s="17" customFormat="1" x14ac:dyDescent="0.25">
      <c r="A1293" s="19"/>
      <c r="C1293" s="18"/>
    </row>
    <row r="1294" spans="1:3" s="17" customFormat="1" x14ac:dyDescent="0.25">
      <c r="A1294" s="19"/>
      <c r="C1294" s="18"/>
    </row>
    <row r="1295" spans="1:3" s="17" customFormat="1" x14ac:dyDescent="0.25">
      <c r="A1295" s="19"/>
      <c r="C1295" s="18"/>
    </row>
    <row r="1296" spans="1:3" s="17" customFormat="1" x14ac:dyDescent="0.25">
      <c r="A1296" s="19"/>
      <c r="C1296" s="18"/>
    </row>
    <row r="1297" spans="1:3" s="17" customFormat="1" x14ac:dyDescent="0.25">
      <c r="A1297" s="19"/>
      <c r="C1297" s="18"/>
    </row>
    <row r="1298" spans="1:3" s="17" customFormat="1" x14ac:dyDescent="0.25">
      <c r="A1298" s="19"/>
      <c r="C1298" s="18"/>
    </row>
    <row r="1299" spans="1:3" s="17" customFormat="1" x14ac:dyDescent="0.25">
      <c r="A1299" s="19"/>
      <c r="C1299" s="18"/>
    </row>
    <row r="1300" spans="1:3" s="17" customFormat="1" x14ac:dyDescent="0.25">
      <c r="A1300" s="19"/>
      <c r="C1300" s="18"/>
    </row>
    <row r="1301" spans="1:3" s="17" customFormat="1" x14ac:dyDescent="0.25">
      <c r="A1301" s="19"/>
      <c r="C1301" s="18"/>
    </row>
    <row r="1302" spans="1:3" s="17" customFormat="1" x14ac:dyDescent="0.25">
      <c r="A1302" s="19"/>
      <c r="C1302" s="18"/>
    </row>
    <row r="1303" spans="1:3" s="17" customFormat="1" x14ac:dyDescent="0.25">
      <c r="A1303" s="19"/>
      <c r="C1303" s="18"/>
    </row>
    <row r="1304" spans="1:3" s="17" customFormat="1" x14ac:dyDescent="0.25">
      <c r="A1304" s="19"/>
      <c r="C1304" s="18"/>
    </row>
    <row r="1305" spans="1:3" s="17" customFormat="1" x14ac:dyDescent="0.25">
      <c r="A1305" s="19"/>
      <c r="C1305" s="18"/>
    </row>
    <row r="1306" spans="1:3" s="17" customFormat="1" x14ac:dyDescent="0.25">
      <c r="A1306" s="19"/>
      <c r="C1306" s="18"/>
    </row>
    <row r="1307" spans="1:3" s="17" customFormat="1" x14ac:dyDescent="0.25">
      <c r="A1307" s="19"/>
      <c r="C1307" s="18"/>
    </row>
    <row r="1308" spans="1:3" s="17" customFormat="1" x14ac:dyDescent="0.25">
      <c r="A1308" s="19"/>
      <c r="C1308" s="18"/>
    </row>
    <row r="1309" spans="1:3" s="17" customFormat="1" x14ac:dyDescent="0.25">
      <c r="A1309" s="19"/>
      <c r="C1309" s="18"/>
    </row>
    <row r="1310" spans="1:3" s="17" customFormat="1" x14ac:dyDescent="0.25">
      <c r="A1310" s="19"/>
      <c r="C1310" s="18"/>
    </row>
    <row r="1311" spans="1:3" s="17" customFormat="1" x14ac:dyDescent="0.25">
      <c r="A1311" s="19"/>
      <c r="C1311" s="18"/>
    </row>
    <row r="1312" spans="1:3" s="17" customFormat="1" x14ac:dyDescent="0.25">
      <c r="A1312" s="19"/>
      <c r="C1312" s="18"/>
    </row>
    <row r="1313" spans="1:3" s="17" customFormat="1" x14ac:dyDescent="0.25">
      <c r="A1313" s="19"/>
      <c r="C1313" s="18"/>
    </row>
    <row r="1314" spans="1:3" s="17" customFormat="1" x14ac:dyDescent="0.25">
      <c r="A1314" s="19"/>
      <c r="C1314" s="18"/>
    </row>
    <row r="1315" spans="1:3" s="17" customFormat="1" x14ac:dyDescent="0.25">
      <c r="A1315" s="19"/>
      <c r="C1315" s="18"/>
    </row>
    <row r="1316" spans="1:3" s="17" customFormat="1" x14ac:dyDescent="0.25">
      <c r="A1316" s="19"/>
      <c r="C1316" s="18"/>
    </row>
    <row r="1317" spans="1:3" s="17" customFormat="1" x14ac:dyDescent="0.25">
      <c r="A1317" s="19"/>
      <c r="C1317" s="18"/>
    </row>
    <row r="1318" spans="1:3" s="17" customFormat="1" x14ac:dyDescent="0.25">
      <c r="A1318" s="19"/>
      <c r="C1318" s="18"/>
    </row>
    <row r="1319" spans="1:3" s="17" customFormat="1" x14ac:dyDescent="0.25">
      <c r="A1319" s="19"/>
      <c r="C1319" s="18"/>
    </row>
    <row r="1320" spans="1:3" s="17" customFormat="1" x14ac:dyDescent="0.25">
      <c r="A1320" s="19"/>
      <c r="C1320" s="18"/>
    </row>
    <row r="1321" spans="1:3" s="17" customFormat="1" x14ac:dyDescent="0.25">
      <c r="A1321" s="19"/>
      <c r="C1321" s="18"/>
    </row>
    <row r="1322" spans="1:3" s="17" customFormat="1" x14ac:dyDescent="0.25">
      <c r="A1322" s="19"/>
      <c r="C1322" s="18"/>
    </row>
    <row r="1323" spans="1:3" s="17" customFormat="1" x14ac:dyDescent="0.25">
      <c r="A1323" s="19"/>
      <c r="C1323" s="18"/>
    </row>
    <row r="1324" spans="1:3" s="17" customFormat="1" x14ac:dyDescent="0.25">
      <c r="A1324" s="19"/>
      <c r="C1324" s="18"/>
    </row>
    <row r="1325" spans="1:3" s="17" customFormat="1" x14ac:dyDescent="0.25">
      <c r="A1325" s="19"/>
      <c r="C1325" s="18"/>
    </row>
    <row r="1326" spans="1:3" s="17" customFormat="1" x14ac:dyDescent="0.25">
      <c r="A1326" s="19"/>
      <c r="C1326" s="18"/>
    </row>
    <row r="1327" spans="1:3" s="17" customFormat="1" x14ac:dyDescent="0.25">
      <c r="A1327" s="19"/>
      <c r="C1327" s="18"/>
    </row>
    <row r="1328" spans="1:3" s="17" customFormat="1" x14ac:dyDescent="0.25">
      <c r="A1328" s="19"/>
      <c r="C1328" s="18"/>
    </row>
    <row r="1329" spans="1:3" s="17" customFormat="1" x14ac:dyDescent="0.25">
      <c r="A1329" s="19"/>
      <c r="C1329" s="18"/>
    </row>
    <row r="1330" spans="1:3" s="17" customFormat="1" x14ac:dyDescent="0.25">
      <c r="A1330" s="19"/>
      <c r="C1330" s="18"/>
    </row>
    <row r="1331" spans="1:3" s="17" customFormat="1" x14ac:dyDescent="0.25">
      <c r="A1331" s="19"/>
      <c r="C1331" s="18"/>
    </row>
    <row r="1332" spans="1:3" s="17" customFormat="1" x14ac:dyDescent="0.25">
      <c r="A1332" s="19"/>
      <c r="C1332" s="18"/>
    </row>
    <row r="1333" spans="1:3" s="17" customFormat="1" x14ac:dyDescent="0.25">
      <c r="A1333" s="19"/>
      <c r="C1333" s="18"/>
    </row>
    <row r="1334" spans="1:3" s="17" customFormat="1" x14ac:dyDescent="0.25">
      <c r="A1334" s="19"/>
      <c r="C1334" s="18"/>
    </row>
    <row r="1335" spans="1:3" s="17" customFormat="1" x14ac:dyDescent="0.25">
      <c r="A1335" s="19"/>
      <c r="C1335" s="18"/>
    </row>
    <row r="1336" spans="1:3" s="17" customFormat="1" x14ac:dyDescent="0.25">
      <c r="A1336" s="19"/>
      <c r="C1336" s="18"/>
    </row>
    <row r="1337" spans="1:3" s="17" customFormat="1" x14ac:dyDescent="0.25">
      <c r="A1337" s="19"/>
      <c r="C1337" s="18"/>
    </row>
    <row r="1338" spans="1:3" s="17" customFormat="1" x14ac:dyDescent="0.25">
      <c r="A1338" s="19"/>
      <c r="C1338" s="18"/>
    </row>
    <row r="1339" spans="1:3" s="17" customFormat="1" x14ac:dyDescent="0.25">
      <c r="A1339" s="19"/>
      <c r="C1339" s="18"/>
    </row>
    <row r="1340" spans="1:3" s="17" customFormat="1" x14ac:dyDescent="0.25">
      <c r="A1340" s="19"/>
      <c r="C1340" s="18"/>
    </row>
    <row r="1341" spans="1:3" s="17" customFormat="1" x14ac:dyDescent="0.25">
      <c r="A1341" s="19"/>
      <c r="C1341" s="18"/>
    </row>
    <row r="1342" spans="1:3" s="17" customFormat="1" x14ac:dyDescent="0.25">
      <c r="A1342" s="19"/>
      <c r="C1342" s="18"/>
    </row>
    <row r="1343" spans="1:3" s="17" customFormat="1" x14ac:dyDescent="0.25">
      <c r="A1343" s="19"/>
      <c r="C1343" s="18"/>
    </row>
    <row r="1344" spans="1:3" s="17" customFormat="1" x14ac:dyDescent="0.25">
      <c r="A1344" s="19"/>
      <c r="C1344" s="18"/>
    </row>
    <row r="1345" spans="1:3" s="17" customFormat="1" x14ac:dyDescent="0.25">
      <c r="A1345" s="19"/>
      <c r="C1345" s="18"/>
    </row>
    <row r="1346" spans="1:3" s="17" customFormat="1" x14ac:dyDescent="0.25">
      <c r="A1346" s="19"/>
      <c r="C1346" s="18"/>
    </row>
    <row r="1347" spans="1:3" s="17" customFormat="1" x14ac:dyDescent="0.25">
      <c r="A1347" s="19"/>
      <c r="C1347" s="18"/>
    </row>
    <row r="1348" spans="1:3" s="17" customFormat="1" x14ac:dyDescent="0.25">
      <c r="A1348" s="19"/>
      <c r="C1348" s="18"/>
    </row>
    <row r="1349" spans="1:3" s="17" customFormat="1" x14ac:dyDescent="0.25">
      <c r="A1349" s="19"/>
      <c r="C1349" s="18"/>
    </row>
    <row r="1350" spans="1:3" s="17" customFormat="1" x14ac:dyDescent="0.25">
      <c r="A1350" s="19"/>
      <c r="C1350" s="18"/>
    </row>
    <row r="1351" spans="1:3" s="17" customFormat="1" x14ac:dyDescent="0.25">
      <c r="A1351" s="19"/>
      <c r="C1351" s="18"/>
    </row>
    <row r="1352" spans="1:3" s="17" customFormat="1" x14ac:dyDescent="0.25">
      <c r="A1352" s="19"/>
      <c r="C1352" s="18"/>
    </row>
    <row r="1353" spans="1:3" s="17" customFormat="1" x14ac:dyDescent="0.25">
      <c r="A1353" s="19"/>
      <c r="C1353" s="18"/>
    </row>
    <row r="1354" spans="1:3" s="17" customFormat="1" x14ac:dyDescent="0.25">
      <c r="A1354" s="19"/>
      <c r="C1354" s="18"/>
    </row>
    <row r="1355" spans="1:3" s="17" customFormat="1" x14ac:dyDescent="0.25">
      <c r="A1355" s="19"/>
      <c r="C1355" s="18"/>
    </row>
    <row r="1356" spans="1:3" s="17" customFormat="1" x14ac:dyDescent="0.25">
      <c r="A1356" s="19"/>
      <c r="C1356" s="18"/>
    </row>
    <row r="1357" spans="1:3" s="17" customFormat="1" x14ac:dyDescent="0.25">
      <c r="A1357" s="19"/>
      <c r="C1357" s="18"/>
    </row>
    <row r="1358" spans="1:3" s="17" customFormat="1" x14ac:dyDescent="0.25">
      <c r="A1358" s="19"/>
      <c r="C1358" s="18"/>
    </row>
    <row r="1359" spans="1:3" s="17" customFormat="1" x14ac:dyDescent="0.25">
      <c r="A1359" s="19"/>
      <c r="C1359" s="18"/>
    </row>
    <row r="1360" spans="1:3" s="17" customFormat="1" x14ac:dyDescent="0.25">
      <c r="A1360" s="19"/>
      <c r="C1360" s="18"/>
    </row>
    <row r="1361" spans="1:3" s="17" customFormat="1" x14ac:dyDescent="0.25">
      <c r="A1361" s="19"/>
      <c r="C1361" s="18"/>
    </row>
    <row r="1362" spans="1:3" s="17" customFormat="1" x14ac:dyDescent="0.25">
      <c r="A1362" s="19"/>
      <c r="C1362" s="18"/>
    </row>
    <row r="1363" spans="1:3" s="17" customFormat="1" x14ac:dyDescent="0.25">
      <c r="A1363" s="19"/>
      <c r="C1363" s="18"/>
    </row>
    <row r="1364" spans="1:3" s="17" customFormat="1" x14ac:dyDescent="0.25">
      <c r="A1364" s="19"/>
      <c r="C1364" s="18"/>
    </row>
    <row r="1365" spans="1:3" s="17" customFormat="1" x14ac:dyDescent="0.25">
      <c r="A1365" s="19"/>
      <c r="C1365" s="18"/>
    </row>
    <row r="1366" spans="1:3" s="17" customFormat="1" x14ac:dyDescent="0.25">
      <c r="A1366" s="19"/>
      <c r="C1366" s="18"/>
    </row>
    <row r="1367" spans="1:3" s="17" customFormat="1" x14ac:dyDescent="0.25">
      <c r="A1367" s="19"/>
      <c r="C1367" s="18"/>
    </row>
    <row r="1368" spans="1:3" s="17" customFormat="1" x14ac:dyDescent="0.25">
      <c r="A1368" s="19"/>
      <c r="C1368" s="18"/>
    </row>
    <row r="1369" spans="1:3" s="17" customFormat="1" x14ac:dyDescent="0.25">
      <c r="A1369" s="19"/>
      <c r="C1369" s="18"/>
    </row>
    <row r="1370" spans="1:3" s="17" customFormat="1" x14ac:dyDescent="0.25">
      <c r="A1370" s="19"/>
      <c r="C1370" s="18"/>
    </row>
    <row r="1371" spans="1:3" s="17" customFormat="1" x14ac:dyDescent="0.25">
      <c r="A1371" s="19"/>
      <c r="C1371" s="18"/>
    </row>
    <row r="1372" spans="1:3" s="17" customFormat="1" x14ac:dyDescent="0.25">
      <c r="A1372" s="19"/>
      <c r="C1372" s="18"/>
    </row>
    <row r="1373" spans="1:3" s="17" customFormat="1" x14ac:dyDescent="0.25">
      <c r="A1373" s="19"/>
      <c r="C1373" s="18"/>
    </row>
    <row r="1374" spans="1:3" s="17" customFormat="1" x14ac:dyDescent="0.25">
      <c r="A1374" s="19"/>
      <c r="C1374" s="18"/>
    </row>
    <row r="1375" spans="1:3" s="17" customFormat="1" x14ac:dyDescent="0.25">
      <c r="A1375" s="19"/>
      <c r="C1375" s="18"/>
    </row>
    <row r="1376" spans="1:3" s="17" customFormat="1" x14ac:dyDescent="0.25">
      <c r="A1376" s="19"/>
      <c r="C1376" s="18"/>
    </row>
    <row r="1377" spans="1:3" s="17" customFormat="1" x14ac:dyDescent="0.25">
      <c r="A1377" s="19"/>
      <c r="C1377" s="18"/>
    </row>
    <row r="1378" spans="1:3" s="17" customFormat="1" x14ac:dyDescent="0.25">
      <c r="A1378" s="19"/>
      <c r="C1378" s="18"/>
    </row>
    <row r="1379" spans="1:3" s="17" customFormat="1" x14ac:dyDescent="0.25">
      <c r="A1379" s="19"/>
      <c r="C1379" s="18"/>
    </row>
    <row r="1380" spans="1:3" s="17" customFormat="1" x14ac:dyDescent="0.25">
      <c r="A1380" s="19"/>
      <c r="C1380" s="18"/>
    </row>
    <row r="1381" spans="1:3" s="17" customFormat="1" x14ac:dyDescent="0.25">
      <c r="A1381" s="19"/>
      <c r="C1381" s="18"/>
    </row>
    <row r="1382" spans="1:3" s="17" customFormat="1" x14ac:dyDescent="0.25">
      <c r="A1382" s="19"/>
      <c r="C1382" s="18"/>
    </row>
    <row r="1383" spans="1:3" s="17" customFormat="1" x14ac:dyDescent="0.25">
      <c r="A1383" s="19"/>
      <c r="C1383" s="18"/>
    </row>
    <row r="1384" spans="1:3" s="17" customFormat="1" x14ac:dyDescent="0.25">
      <c r="A1384" s="19"/>
      <c r="C1384" s="18"/>
    </row>
    <row r="1385" spans="1:3" s="17" customFormat="1" x14ac:dyDescent="0.25">
      <c r="A1385" s="19"/>
      <c r="C1385" s="18"/>
    </row>
    <row r="1386" spans="1:3" s="17" customFormat="1" x14ac:dyDescent="0.25">
      <c r="A1386" s="19"/>
      <c r="C1386" s="18"/>
    </row>
    <row r="1387" spans="1:3" s="17" customFormat="1" x14ac:dyDescent="0.25">
      <c r="A1387" s="19"/>
      <c r="C1387" s="18"/>
    </row>
    <row r="1388" spans="1:3" s="17" customFormat="1" x14ac:dyDescent="0.25">
      <c r="A1388" s="19"/>
      <c r="C1388" s="18"/>
    </row>
    <row r="1389" spans="1:3" s="17" customFormat="1" x14ac:dyDescent="0.25">
      <c r="A1389" s="19"/>
      <c r="C1389" s="18"/>
    </row>
    <row r="1390" spans="1:3" s="17" customFormat="1" x14ac:dyDescent="0.25">
      <c r="A1390" s="19"/>
      <c r="C1390" s="18"/>
    </row>
    <row r="1391" spans="1:3" s="17" customFormat="1" x14ac:dyDescent="0.25">
      <c r="A1391" s="19"/>
      <c r="C1391" s="18"/>
    </row>
    <row r="1392" spans="1:3" s="17" customFormat="1" x14ac:dyDescent="0.25">
      <c r="A1392" s="19"/>
      <c r="C1392" s="18"/>
    </row>
    <row r="1393" spans="1:3" s="17" customFormat="1" x14ac:dyDescent="0.25">
      <c r="A1393" s="19"/>
      <c r="C1393" s="18"/>
    </row>
    <row r="1394" spans="1:3" s="17" customFormat="1" x14ac:dyDescent="0.25">
      <c r="A1394" s="19"/>
      <c r="C1394" s="18"/>
    </row>
    <row r="1395" spans="1:3" s="17" customFormat="1" x14ac:dyDescent="0.25">
      <c r="A1395" s="19"/>
      <c r="C1395" s="18"/>
    </row>
    <row r="1396" spans="1:3" s="17" customFormat="1" x14ac:dyDescent="0.25">
      <c r="A1396" s="19"/>
      <c r="C1396" s="18"/>
    </row>
    <row r="1397" spans="1:3" s="17" customFormat="1" x14ac:dyDescent="0.25">
      <c r="A1397" s="19"/>
      <c r="C1397" s="18"/>
    </row>
    <row r="1398" spans="1:3" s="17" customFormat="1" x14ac:dyDescent="0.25">
      <c r="A1398" s="19"/>
      <c r="C1398" s="18"/>
    </row>
    <row r="1399" spans="1:3" s="17" customFormat="1" x14ac:dyDescent="0.25">
      <c r="A1399" s="19"/>
      <c r="C1399" s="18"/>
    </row>
    <row r="1400" spans="1:3" s="17" customFormat="1" x14ac:dyDescent="0.25">
      <c r="A1400" s="19"/>
      <c r="C1400" s="18"/>
    </row>
    <row r="1401" spans="1:3" s="17" customFormat="1" x14ac:dyDescent="0.25">
      <c r="A1401" s="19"/>
      <c r="C1401" s="18"/>
    </row>
    <row r="1402" spans="1:3" s="17" customFormat="1" x14ac:dyDescent="0.25">
      <c r="A1402" s="19"/>
      <c r="C1402" s="18"/>
    </row>
    <row r="1403" spans="1:3" s="17" customFormat="1" x14ac:dyDescent="0.25">
      <c r="A1403" s="19"/>
      <c r="C1403" s="18"/>
    </row>
    <row r="1404" spans="1:3" s="17" customFormat="1" x14ac:dyDescent="0.25">
      <c r="A1404" s="19"/>
      <c r="C1404" s="18"/>
    </row>
    <row r="1405" spans="1:3" s="17" customFormat="1" x14ac:dyDescent="0.25">
      <c r="A1405" s="19"/>
      <c r="C1405" s="18"/>
    </row>
    <row r="1406" spans="1:3" s="17" customFormat="1" x14ac:dyDescent="0.25">
      <c r="A1406" s="19"/>
      <c r="C1406" s="18"/>
    </row>
    <row r="1407" spans="1:3" s="17" customFormat="1" x14ac:dyDescent="0.25">
      <c r="A1407" s="19"/>
      <c r="C1407" s="18"/>
    </row>
    <row r="1408" spans="1:3" s="17" customFormat="1" x14ac:dyDescent="0.25">
      <c r="A1408" s="19"/>
      <c r="C1408" s="18"/>
    </row>
    <row r="1409" spans="1:3" s="17" customFormat="1" x14ac:dyDescent="0.25">
      <c r="A1409" s="19"/>
      <c r="C1409" s="18"/>
    </row>
    <row r="1410" spans="1:3" s="17" customFormat="1" x14ac:dyDescent="0.25">
      <c r="A1410" s="19"/>
      <c r="C1410" s="18"/>
    </row>
    <row r="1411" spans="1:3" s="17" customFormat="1" x14ac:dyDescent="0.25">
      <c r="A1411" s="19"/>
      <c r="C1411" s="18"/>
    </row>
    <row r="1412" spans="1:3" s="17" customFormat="1" x14ac:dyDescent="0.25">
      <c r="A1412" s="19"/>
      <c r="C1412" s="18"/>
    </row>
    <row r="1413" spans="1:3" s="17" customFormat="1" x14ac:dyDescent="0.25">
      <c r="A1413" s="19"/>
      <c r="C1413" s="18"/>
    </row>
    <row r="1414" spans="1:3" s="17" customFormat="1" x14ac:dyDescent="0.25">
      <c r="A1414" s="19"/>
      <c r="C1414" s="18"/>
    </row>
    <row r="1415" spans="1:3" s="17" customFormat="1" x14ac:dyDescent="0.25">
      <c r="A1415" s="19"/>
      <c r="C1415" s="18"/>
    </row>
    <row r="1416" spans="1:3" s="17" customFormat="1" x14ac:dyDescent="0.25">
      <c r="A1416" s="19"/>
      <c r="C1416" s="18"/>
    </row>
    <row r="1417" spans="1:3" s="17" customFormat="1" x14ac:dyDescent="0.25">
      <c r="A1417" s="19"/>
      <c r="C1417" s="18"/>
    </row>
    <row r="1418" spans="1:3" s="17" customFormat="1" x14ac:dyDescent="0.25">
      <c r="A1418" s="19"/>
      <c r="C1418" s="18"/>
    </row>
    <row r="1419" spans="1:3" s="17" customFormat="1" x14ac:dyDescent="0.25">
      <c r="A1419" s="19"/>
      <c r="C1419" s="18"/>
    </row>
    <row r="1420" spans="1:3" s="17" customFormat="1" x14ac:dyDescent="0.25">
      <c r="A1420" s="19"/>
      <c r="C1420" s="18"/>
    </row>
    <row r="1421" spans="1:3" s="17" customFormat="1" x14ac:dyDescent="0.25">
      <c r="A1421" s="19"/>
      <c r="C1421" s="18"/>
    </row>
    <row r="1422" spans="1:3" s="17" customFormat="1" x14ac:dyDescent="0.25">
      <c r="A1422" s="19"/>
      <c r="C1422" s="18"/>
    </row>
    <row r="1423" spans="1:3" s="17" customFormat="1" x14ac:dyDescent="0.25">
      <c r="A1423" s="19"/>
      <c r="C1423" s="18"/>
    </row>
    <row r="1424" spans="1:3" s="17" customFormat="1" x14ac:dyDescent="0.25">
      <c r="A1424" s="19"/>
      <c r="C1424" s="18"/>
    </row>
    <row r="1425" spans="1:3" s="17" customFormat="1" x14ac:dyDescent="0.25">
      <c r="A1425" s="19"/>
      <c r="C1425" s="18"/>
    </row>
    <row r="1426" spans="1:3" s="17" customFormat="1" x14ac:dyDescent="0.25">
      <c r="A1426" s="19"/>
      <c r="C1426" s="18"/>
    </row>
    <row r="1427" spans="1:3" s="17" customFormat="1" x14ac:dyDescent="0.25">
      <c r="A1427" s="19"/>
      <c r="C1427" s="18"/>
    </row>
    <row r="1428" spans="1:3" s="17" customFormat="1" x14ac:dyDescent="0.25">
      <c r="A1428" s="19"/>
      <c r="C1428" s="18"/>
    </row>
    <row r="1429" spans="1:3" s="17" customFormat="1" x14ac:dyDescent="0.25">
      <c r="A1429" s="19"/>
      <c r="C1429" s="18"/>
    </row>
    <row r="1430" spans="1:3" s="17" customFormat="1" x14ac:dyDescent="0.25">
      <c r="A1430" s="19"/>
      <c r="C1430" s="18"/>
    </row>
    <row r="1431" spans="1:3" s="17" customFormat="1" x14ac:dyDescent="0.25">
      <c r="A1431" s="19"/>
      <c r="C1431" s="18"/>
    </row>
    <row r="1432" spans="1:3" s="17" customFormat="1" x14ac:dyDescent="0.25">
      <c r="A1432" s="19"/>
      <c r="C1432" s="18"/>
    </row>
    <row r="1433" spans="1:3" s="17" customFormat="1" x14ac:dyDescent="0.25">
      <c r="A1433" s="19"/>
      <c r="C1433" s="18"/>
    </row>
    <row r="1434" spans="1:3" s="17" customFormat="1" x14ac:dyDescent="0.25">
      <c r="A1434" s="19"/>
      <c r="C1434" s="18"/>
    </row>
    <row r="1435" spans="1:3" s="17" customFormat="1" x14ac:dyDescent="0.25">
      <c r="A1435" s="19"/>
      <c r="C1435" s="18"/>
    </row>
    <row r="1436" spans="1:3" s="17" customFormat="1" x14ac:dyDescent="0.25">
      <c r="A1436" s="19"/>
      <c r="C1436" s="18"/>
    </row>
    <row r="1437" spans="1:3" s="17" customFormat="1" x14ac:dyDescent="0.25">
      <c r="A1437" s="19"/>
      <c r="C1437" s="18"/>
    </row>
    <row r="1438" spans="1:3" s="17" customFormat="1" x14ac:dyDescent="0.25">
      <c r="A1438" s="19"/>
      <c r="C1438" s="18"/>
    </row>
    <row r="1439" spans="1:3" s="17" customFormat="1" x14ac:dyDescent="0.25">
      <c r="A1439" s="19"/>
      <c r="C1439" s="18"/>
    </row>
    <row r="1440" spans="1:3" s="17" customFormat="1" x14ac:dyDescent="0.25">
      <c r="A1440" s="19"/>
      <c r="C1440" s="18"/>
    </row>
    <row r="1441" spans="1:3" s="17" customFormat="1" x14ac:dyDescent="0.25">
      <c r="A1441" s="19"/>
      <c r="C1441" s="18"/>
    </row>
    <row r="1442" spans="1:3" s="17" customFormat="1" x14ac:dyDescent="0.25">
      <c r="A1442" s="19"/>
      <c r="C1442" s="18"/>
    </row>
    <row r="1443" spans="1:3" s="17" customFormat="1" x14ac:dyDescent="0.25">
      <c r="A1443" s="19"/>
      <c r="C1443" s="18"/>
    </row>
    <row r="1444" spans="1:3" s="17" customFormat="1" x14ac:dyDescent="0.25">
      <c r="A1444" s="19"/>
      <c r="C1444" s="18"/>
    </row>
    <row r="1445" spans="1:3" s="17" customFormat="1" x14ac:dyDescent="0.25">
      <c r="A1445" s="19"/>
      <c r="C1445" s="18"/>
    </row>
    <row r="1446" spans="1:3" s="17" customFormat="1" x14ac:dyDescent="0.25">
      <c r="A1446" s="19"/>
      <c r="C1446" s="18"/>
    </row>
    <row r="1447" spans="1:3" s="17" customFormat="1" x14ac:dyDescent="0.25">
      <c r="A1447" s="19"/>
      <c r="C1447" s="18"/>
    </row>
    <row r="1448" spans="1:3" s="17" customFormat="1" x14ac:dyDescent="0.25">
      <c r="A1448" s="19"/>
      <c r="C1448" s="18"/>
    </row>
    <row r="1449" spans="1:3" s="17" customFormat="1" x14ac:dyDescent="0.25">
      <c r="A1449" s="19"/>
      <c r="C1449" s="18"/>
    </row>
    <row r="1450" spans="1:3" s="17" customFormat="1" x14ac:dyDescent="0.25">
      <c r="A1450" s="19"/>
      <c r="C1450" s="18"/>
    </row>
    <row r="1451" spans="1:3" s="17" customFormat="1" x14ac:dyDescent="0.25">
      <c r="A1451" s="19"/>
      <c r="C1451" s="18"/>
    </row>
    <row r="1452" spans="1:3" s="17" customFormat="1" x14ac:dyDescent="0.25">
      <c r="A1452" s="19"/>
      <c r="C1452" s="18"/>
    </row>
    <row r="1453" spans="1:3" s="17" customFormat="1" x14ac:dyDescent="0.25">
      <c r="A1453" s="19"/>
      <c r="C1453" s="18"/>
    </row>
    <row r="1454" spans="1:3" s="17" customFormat="1" x14ac:dyDescent="0.25">
      <c r="A1454" s="19"/>
      <c r="C1454" s="18"/>
    </row>
    <row r="1455" spans="1:3" s="17" customFormat="1" x14ac:dyDescent="0.25">
      <c r="A1455" s="19"/>
      <c r="C1455" s="18"/>
    </row>
    <row r="1456" spans="1:3" s="17" customFormat="1" x14ac:dyDescent="0.25">
      <c r="A1456" s="19"/>
      <c r="C1456" s="18"/>
    </row>
    <row r="1457" spans="1:3" s="17" customFormat="1" x14ac:dyDescent="0.25">
      <c r="A1457" s="19"/>
      <c r="C1457" s="18"/>
    </row>
    <row r="1458" spans="1:3" s="17" customFormat="1" x14ac:dyDescent="0.25">
      <c r="A1458" s="19"/>
      <c r="C1458" s="18"/>
    </row>
    <row r="1459" spans="1:3" s="17" customFormat="1" x14ac:dyDescent="0.25">
      <c r="A1459" s="19"/>
      <c r="C1459" s="18"/>
    </row>
    <row r="1460" spans="1:3" s="17" customFormat="1" x14ac:dyDescent="0.25">
      <c r="A1460" s="19"/>
      <c r="C1460" s="18"/>
    </row>
    <row r="1461" spans="1:3" s="17" customFormat="1" x14ac:dyDescent="0.25">
      <c r="A1461" s="19"/>
      <c r="C1461" s="18"/>
    </row>
    <row r="1462" spans="1:3" s="17" customFormat="1" x14ac:dyDescent="0.25">
      <c r="A1462" s="19"/>
      <c r="C1462" s="18"/>
    </row>
    <row r="1463" spans="1:3" s="17" customFormat="1" x14ac:dyDescent="0.25">
      <c r="A1463" s="19"/>
      <c r="C1463" s="18"/>
    </row>
    <row r="1464" spans="1:3" s="17" customFormat="1" x14ac:dyDescent="0.25">
      <c r="A1464" s="19"/>
      <c r="C1464" s="18"/>
    </row>
    <row r="1465" spans="1:3" s="17" customFormat="1" x14ac:dyDescent="0.25">
      <c r="A1465" s="19"/>
      <c r="C1465" s="18"/>
    </row>
    <row r="1466" spans="1:3" s="17" customFormat="1" x14ac:dyDescent="0.25">
      <c r="A1466" s="19"/>
      <c r="C1466" s="18"/>
    </row>
    <row r="1467" spans="1:3" s="17" customFormat="1" x14ac:dyDescent="0.25">
      <c r="A1467" s="19"/>
      <c r="C1467" s="18"/>
    </row>
    <row r="1468" spans="1:3" s="17" customFormat="1" x14ac:dyDescent="0.25">
      <c r="A1468" s="19"/>
      <c r="C1468" s="18"/>
    </row>
    <row r="1469" spans="1:3" s="17" customFormat="1" x14ac:dyDescent="0.25">
      <c r="A1469" s="19"/>
      <c r="C1469" s="18"/>
    </row>
    <row r="1470" spans="1:3" s="17" customFormat="1" x14ac:dyDescent="0.25">
      <c r="A1470" s="19"/>
      <c r="C1470" s="18"/>
    </row>
    <row r="1471" spans="1:3" s="17" customFormat="1" x14ac:dyDescent="0.25">
      <c r="A1471" s="19"/>
      <c r="C1471" s="18"/>
    </row>
    <row r="1472" spans="1:3" s="17" customFormat="1" x14ac:dyDescent="0.25">
      <c r="A1472" s="19"/>
      <c r="C1472" s="18"/>
    </row>
    <row r="1473" spans="1:3" s="17" customFormat="1" x14ac:dyDescent="0.25">
      <c r="A1473" s="19"/>
      <c r="C1473" s="18"/>
    </row>
    <row r="1474" spans="1:3" s="17" customFormat="1" x14ac:dyDescent="0.25">
      <c r="A1474" s="19"/>
      <c r="C1474" s="18"/>
    </row>
    <row r="1475" spans="1:3" s="17" customFormat="1" x14ac:dyDescent="0.25">
      <c r="A1475" s="19"/>
      <c r="C1475" s="18"/>
    </row>
    <row r="1476" spans="1:3" s="17" customFormat="1" x14ac:dyDescent="0.25">
      <c r="A1476" s="19"/>
      <c r="C1476" s="18"/>
    </row>
    <row r="1477" spans="1:3" s="17" customFormat="1" x14ac:dyDescent="0.25">
      <c r="A1477" s="19"/>
      <c r="C1477" s="18"/>
    </row>
    <row r="1478" spans="1:3" s="17" customFormat="1" x14ac:dyDescent="0.25">
      <c r="A1478" s="19"/>
      <c r="C1478" s="18"/>
    </row>
    <row r="1479" spans="1:3" s="17" customFormat="1" x14ac:dyDescent="0.25">
      <c r="A1479" s="19"/>
      <c r="C1479" s="18"/>
    </row>
    <row r="1480" spans="1:3" s="17" customFormat="1" x14ac:dyDescent="0.25">
      <c r="A1480" s="19"/>
      <c r="C1480" s="18"/>
    </row>
    <row r="1481" spans="1:3" s="17" customFormat="1" x14ac:dyDescent="0.25">
      <c r="A1481" s="19"/>
      <c r="C1481" s="18"/>
    </row>
    <row r="1482" spans="1:3" s="17" customFormat="1" x14ac:dyDescent="0.25">
      <c r="A1482" s="19"/>
      <c r="C1482" s="18"/>
    </row>
    <row r="1483" spans="1:3" s="17" customFormat="1" x14ac:dyDescent="0.25">
      <c r="A1483" s="19"/>
      <c r="C1483" s="18"/>
    </row>
    <row r="1484" spans="1:3" s="17" customFormat="1" x14ac:dyDescent="0.25">
      <c r="A1484" s="19"/>
      <c r="C1484" s="18"/>
    </row>
    <row r="1485" spans="1:3" s="17" customFormat="1" x14ac:dyDescent="0.25">
      <c r="A1485" s="19"/>
      <c r="C1485" s="18"/>
    </row>
    <row r="1486" spans="1:3" s="17" customFormat="1" x14ac:dyDescent="0.25">
      <c r="A1486" s="19"/>
      <c r="C1486" s="18"/>
    </row>
    <row r="1487" spans="1:3" s="17" customFormat="1" x14ac:dyDescent="0.25">
      <c r="A1487" s="19"/>
      <c r="C1487" s="18"/>
    </row>
    <row r="1488" spans="1:3" s="17" customFormat="1" x14ac:dyDescent="0.25">
      <c r="A1488" s="19"/>
      <c r="C1488" s="18"/>
    </row>
    <row r="1489" spans="1:3" s="17" customFormat="1" x14ac:dyDescent="0.25">
      <c r="A1489" s="19"/>
      <c r="C1489" s="18"/>
    </row>
    <row r="1490" spans="1:3" s="17" customFormat="1" x14ac:dyDescent="0.25">
      <c r="A1490" s="19"/>
      <c r="C1490" s="18"/>
    </row>
    <row r="1491" spans="1:3" s="17" customFormat="1" x14ac:dyDescent="0.25">
      <c r="A1491" s="19"/>
      <c r="C1491" s="18"/>
    </row>
    <row r="1492" spans="1:3" s="17" customFormat="1" x14ac:dyDescent="0.25">
      <c r="A1492" s="19"/>
      <c r="C1492" s="18"/>
    </row>
    <row r="1493" spans="1:3" s="17" customFormat="1" x14ac:dyDescent="0.25">
      <c r="A1493" s="19"/>
      <c r="C1493" s="18"/>
    </row>
    <row r="1494" spans="1:3" s="17" customFormat="1" x14ac:dyDescent="0.25">
      <c r="A1494" s="19"/>
      <c r="C1494" s="18"/>
    </row>
    <row r="1495" spans="1:3" s="17" customFormat="1" x14ac:dyDescent="0.25">
      <c r="A1495" s="19"/>
      <c r="C1495" s="18"/>
    </row>
    <row r="1496" spans="1:3" s="17" customFormat="1" x14ac:dyDescent="0.25">
      <c r="A1496" s="19"/>
      <c r="C1496" s="18"/>
    </row>
    <row r="1497" spans="1:3" s="17" customFormat="1" x14ac:dyDescent="0.25">
      <c r="A1497" s="19"/>
      <c r="C1497" s="18"/>
    </row>
    <row r="1498" spans="1:3" s="17" customFormat="1" x14ac:dyDescent="0.25">
      <c r="A1498" s="19"/>
      <c r="C1498" s="18"/>
    </row>
    <row r="1499" spans="1:3" s="17" customFormat="1" x14ac:dyDescent="0.25">
      <c r="A1499" s="19"/>
      <c r="C1499" s="18"/>
    </row>
    <row r="1500" spans="1:3" s="17" customFormat="1" x14ac:dyDescent="0.25">
      <c r="A1500" s="19"/>
      <c r="C1500" s="18"/>
    </row>
    <row r="1501" spans="1:3" s="17" customFormat="1" x14ac:dyDescent="0.25">
      <c r="A1501" s="19"/>
      <c r="C1501" s="18"/>
    </row>
    <row r="1502" spans="1:3" s="17" customFormat="1" x14ac:dyDescent="0.25">
      <c r="A1502" s="19"/>
      <c r="C1502" s="18"/>
    </row>
    <row r="1503" spans="1:3" s="17" customFormat="1" x14ac:dyDescent="0.25">
      <c r="A1503" s="19"/>
      <c r="C1503" s="18"/>
    </row>
    <row r="1504" spans="1:3" s="17" customFormat="1" x14ac:dyDescent="0.25">
      <c r="A1504" s="19"/>
      <c r="C1504" s="18"/>
    </row>
    <row r="1505" spans="1:3" s="17" customFormat="1" x14ac:dyDescent="0.25">
      <c r="A1505" s="19"/>
      <c r="C1505" s="18"/>
    </row>
    <row r="1506" spans="1:3" s="17" customFormat="1" x14ac:dyDescent="0.25">
      <c r="A1506" s="19"/>
      <c r="C1506" s="18"/>
    </row>
    <row r="1507" spans="1:3" s="17" customFormat="1" x14ac:dyDescent="0.25">
      <c r="A1507" s="19"/>
      <c r="C1507" s="18"/>
    </row>
    <row r="1508" spans="1:3" s="17" customFormat="1" x14ac:dyDescent="0.25">
      <c r="A1508" s="19"/>
      <c r="C1508" s="18"/>
    </row>
    <row r="1509" spans="1:3" s="17" customFormat="1" x14ac:dyDescent="0.25">
      <c r="A1509" s="19"/>
      <c r="C1509" s="18"/>
    </row>
    <row r="1510" spans="1:3" s="17" customFormat="1" x14ac:dyDescent="0.25">
      <c r="A1510" s="19"/>
      <c r="C1510" s="18"/>
    </row>
    <row r="1511" spans="1:3" s="17" customFormat="1" x14ac:dyDescent="0.25">
      <c r="A1511" s="19"/>
      <c r="C1511" s="18"/>
    </row>
    <row r="1512" spans="1:3" s="17" customFormat="1" x14ac:dyDescent="0.25">
      <c r="A1512" s="19"/>
      <c r="C1512" s="18"/>
    </row>
    <row r="1513" spans="1:3" s="17" customFormat="1" x14ac:dyDescent="0.25">
      <c r="A1513" s="19"/>
      <c r="C1513" s="18"/>
    </row>
    <row r="1514" spans="1:3" s="17" customFormat="1" x14ac:dyDescent="0.25">
      <c r="A1514" s="19"/>
      <c r="C1514" s="18"/>
    </row>
    <row r="1515" spans="1:3" s="17" customFormat="1" x14ac:dyDescent="0.25">
      <c r="A1515" s="19"/>
      <c r="C1515" s="18"/>
    </row>
    <row r="1516" spans="1:3" s="17" customFormat="1" x14ac:dyDescent="0.25">
      <c r="A1516" s="19"/>
      <c r="C1516" s="18"/>
    </row>
    <row r="1517" spans="1:3" s="17" customFormat="1" x14ac:dyDescent="0.25">
      <c r="A1517" s="19"/>
      <c r="C1517" s="18"/>
    </row>
    <row r="1518" spans="1:3" s="17" customFormat="1" x14ac:dyDescent="0.25">
      <c r="A1518" s="19"/>
      <c r="C1518" s="18"/>
    </row>
    <row r="1519" spans="1:3" s="17" customFormat="1" x14ac:dyDescent="0.25">
      <c r="A1519" s="19"/>
      <c r="C1519" s="18"/>
    </row>
    <row r="1520" spans="1:3" s="17" customFormat="1" x14ac:dyDescent="0.25">
      <c r="A1520" s="19"/>
      <c r="C1520" s="18"/>
    </row>
    <row r="1521" spans="1:3" s="17" customFormat="1" x14ac:dyDescent="0.25">
      <c r="A1521" s="19"/>
      <c r="C1521" s="18"/>
    </row>
    <row r="1522" spans="1:3" s="17" customFormat="1" x14ac:dyDescent="0.25">
      <c r="A1522" s="19"/>
      <c r="C1522" s="18"/>
    </row>
    <row r="1523" spans="1:3" s="17" customFormat="1" x14ac:dyDescent="0.25">
      <c r="A1523" s="19"/>
      <c r="C1523" s="18"/>
    </row>
    <row r="1524" spans="1:3" s="17" customFormat="1" x14ac:dyDescent="0.25">
      <c r="A1524" s="19"/>
      <c r="C1524" s="18"/>
    </row>
    <row r="1525" spans="1:3" s="17" customFormat="1" x14ac:dyDescent="0.25">
      <c r="A1525" s="19"/>
      <c r="C1525" s="18"/>
    </row>
    <row r="1526" spans="1:3" s="17" customFormat="1" x14ac:dyDescent="0.25">
      <c r="A1526" s="19"/>
      <c r="C1526" s="18"/>
    </row>
    <row r="1527" spans="1:3" s="17" customFormat="1" x14ac:dyDescent="0.25">
      <c r="A1527" s="19"/>
      <c r="C1527" s="18"/>
    </row>
    <row r="1528" spans="1:3" s="17" customFormat="1" x14ac:dyDescent="0.25">
      <c r="A1528" s="19"/>
      <c r="C1528" s="18"/>
    </row>
    <row r="1529" spans="1:3" s="17" customFormat="1" x14ac:dyDescent="0.25">
      <c r="A1529" s="19"/>
      <c r="C1529" s="18"/>
    </row>
    <row r="1530" spans="1:3" s="17" customFormat="1" x14ac:dyDescent="0.25">
      <c r="A1530" s="19"/>
      <c r="C1530" s="18"/>
    </row>
    <row r="1531" spans="1:3" s="17" customFormat="1" x14ac:dyDescent="0.25">
      <c r="A1531" s="19"/>
      <c r="C1531" s="18"/>
    </row>
    <row r="1532" spans="1:3" s="17" customFormat="1" x14ac:dyDescent="0.25">
      <c r="A1532" s="19"/>
      <c r="C1532" s="18"/>
    </row>
    <row r="1533" spans="1:3" s="17" customFormat="1" x14ac:dyDescent="0.25">
      <c r="A1533" s="19"/>
      <c r="C1533" s="18"/>
    </row>
    <row r="1534" spans="1:3" s="17" customFormat="1" x14ac:dyDescent="0.25">
      <c r="A1534" s="19"/>
      <c r="C1534" s="18"/>
    </row>
    <row r="1535" spans="1:3" s="17" customFormat="1" x14ac:dyDescent="0.25">
      <c r="A1535" s="19"/>
      <c r="C1535" s="18"/>
    </row>
    <row r="1536" spans="1:3" s="17" customFormat="1" x14ac:dyDescent="0.25">
      <c r="A1536" s="19"/>
      <c r="C1536" s="18"/>
    </row>
    <row r="1537" spans="1:3" s="17" customFormat="1" x14ac:dyDescent="0.25">
      <c r="A1537" s="19"/>
      <c r="C1537" s="18"/>
    </row>
    <row r="1538" spans="1:3" s="17" customFormat="1" x14ac:dyDescent="0.25">
      <c r="A1538" s="19"/>
      <c r="C1538" s="18"/>
    </row>
    <row r="1539" spans="1:3" s="17" customFormat="1" x14ac:dyDescent="0.25">
      <c r="A1539" s="19"/>
      <c r="C1539" s="18"/>
    </row>
    <row r="1540" spans="1:3" s="17" customFormat="1" x14ac:dyDescent="0.25">
      <c r="A1540" s="19"/>
      <c r="C1540" s="18"/>
    </row>
    <row r="1541" spans="1:3" s="17" customFormat="1" x14ac:dyDescent="0.25">
      <c r="A1541" s="19"/>
      <c r="C1541" s="18"/>
    </row>
    <row r="1542" spans="1:3" s="17" customFormat="1" x14ac:dyDescent="0.25">
      <c r="A1542" s="19"/>
      <c r="C1542" s="18"/>
    </row>
    <row r="1543" spans="1:3" s="17" customFormat="1" x14ac:dyDescent="0.25">
      <c r="A1543" s="19"/>
      <c r="C1543" s="18"/>
    </row>
    <row r="1544" spans="1:3" s="17" customFormat="1" x14ac:dyDescent="0.25">
      <c r="A1544" s="19"/>
      <c r="C1544" s="18"/>
    </row>
    <row r="1545" spans="1:3" s="17" customFormat="1" x14ac:dyDescent="0.25">
      <c r="A1545" s="19"/>
      <c r="C1545" s="18"/>
    </row>
    <row r="1546" spans="1:3" s="17" customFormat="1" x14ac:dyDescent="0.25">
      <c r="A1546" s="19"/>
      <c r="C1546" s="18"/>
    </row>
    <row r="1547" spans="1:3" s="17" customFormat="1" x14ac:dyDescent="0.25">
      <c r="A1547" s="19"/>
      <c r="C1547" s="18"/>
    </row>
    <row r="1548" spans="1:3" s="17" customFormat="1" x14ac:dyDescent="0.25">
      <c r="A1548" s="19"/>
      <c r="C1548" s="18"/>
    </row>
    <row r="1549" spans="1:3" s="17" customFormat="1" x14ac:dyDescent="0.25">
      <c r="A1549" s="19"/>
      <c r="C1549" s="18"/>
    </row>
    <row r="1550" spans="1:3" s="17" customFormat="1" x14ac:dyDescent="0.25">
      <c r="A1550" s="19"/>
      <c r="C1550" s="18"/>
    </row>
    <row r="1551" spans="1:3" s="17" customFormat="1" x14ac:dyDescent="0.25">
      <c r="A1551" s="19"/>
      <c r="C1551" s="18"/>
    </row>
    <row r="1552" spans="1:3" s="17" customFormat="1" x14ac:dyDescent="0.25">
      <c r="A1552" s="19"/>
      <c r="C1552" s="18"/>
    </row>
    <row r="1553" spans="1:3" s="17" customFormat="1" x14ac:dyDescent="0.25">
      <c r="A1553" s="19"/>
      <c r="C1553" s="18"/>
    </row>
    <row r="1554" spans="1:3" s="17" customFormat="1" x14ac:dyDescent="0.25">
      <c r="A1554" s="19"/>
      <c r="C1554" s="18"/>
    </row>
    <row r="1555" spans="1:3" s="17" customFormat="1" x14ac:dyDescent="0.25">
      <c r="A1555" s="19"/>
      <c r="C1555" s="18"/>
    </row>
    <row r="1556" spans="1:3" s="17" customFormat="1" x14ac:dyDescent="0.25">
      <c r="A1556" s="19"/>
      <c r="C1556" s="18"/>
    </row>
    <row r="1557" spans="1:3" s="17" customFormat="1" x14ac:dyDescent="0.25">
      <c r="A1557" s="19"/>
      <c r="C1557" s="18"/>
    </row>
    <row r="1558" spans="1:3" s="17" customFormat="1" x14ac:dyDescent="0.25">
      <c r="A1558" s="19"/>
      <c r="C1558" s="18"/>
    </row>
    <row r="1559" spans="1:3" s="17" customFormat="1" x14ac:dyDescent="0.25">
      <c r="A1559" s="19"/>
      <c r="C1559" s="18"/>
    </row>
    <row r="1560" spans="1:3" s="17" customFormat="1" x14ac:dyDescent="0.25">
      <c r="A1560" s="19"/>
      <c r="C1560" s="18"/>
    </row>
    <row r="1561" spans="1:3" s="17" customFormat="1" x14ac:dyDescent="0.25">
      <c r="A1561" s="19"/>
      <c r="C1561" s="18"/>
    </row>
    <row r="1562" spans="1:3" s="17" customFormat="1" x14ac:dyDescent="0.25">
      <c r="A1562" s="19"/>
      <c r="C1562" s="18"/>
    </row>
    <row r="1563" spans="1:3" s="17" customFormat="1" x14ac:dyDescent="0.25">
      <c r="A1563" s="19"/>
      <c r="C1563" s="18"/>
    </row>
    <row r="1564" spans="1:3" s="17" customFormat="1" x14ac:dyDescent="0.25">
      <c r="A1564" s="19"/>
      <c r="C1564" s="18"/>
    </row>
    <row r="1565" spans="1:3" s="17" customFormat="1" x14ac:dyDescent="0.25">
      <c r="A1565" s="19"/>
      <c r="C1565" s="18"/>
    </row>
    <row r="1566" spans="1:3" s="17" customFormat="1" x14ac:dyDescent="0.25">
      <c r="A1566" s="19"/>
      <c r="C1566" s="18"/>
    </row>
    <row r="1567" spans="1:3" s="17" customFormat="1" x14ac:dyDescent="0.25">
      <c r="A1567" s="19"/>
      <c r="C1567" s="18"/>
    </row>
    <row r="1568" spans="1:3" s="17" customFormat="1" x14ac:dyDescent="0.25">
      <c r="A1568" s="19"/>
      <c r="C1568" s="18"/>
    </row>
    <row r="1569" spans="1:3" s="17" customFormat="1" x14ac:dyDescent="0.25">
      <c r="A1569" s="19"/>
      <c r="C1569" s="18"/>
    </row>
    <row r="1570" spans="1:3" s="17" customFormat="1" x14ac:dyDescent="0.25">
      <c r="A1570" s="19"/>
      <c r="C1570" s="18"/>
    </row>
    <row r="1571" spans="1:3" s="17" customFormat="1" x14ac:dyDescent="0.25">
      <c r="A1571" s="19"/>
      <c r="C1571" s="18"/>
    </row>
    <row r="1572" spans="1:3" s="17" customFormat="1" x14ac:dyDescent="0.25">
      <c r="A1572" s="19"/>
      <c r="C1572" s="18"/>
    </row>
    <row r="1573" spans="1:3" s="17" customFormat="1" x14ac:dyDescent="0.25">
      <c r="A1573" s="19"/>
      <c r="C1573" s="18"/>
    </row>
    <row r="1574" spans="1:3" s="17" customFormat="1" x14ac:dyDescent="0.25">
      <c r="A1574" s="19"/>
      <c r="C1574" s="18"/>
    </row>
    <row r="1575" spans="1:3" s="17" customFormat="1" x14ac:dyDescent="0.25">
      <c r="A1575" s="19"/>
      <c r="C1575" s="18"/>
    </row>
    <row r="1576" spans="1:3" s="17" customFormat="1" x14ac:dyDescent="0.25">
      <c r="A1576" s="19"/>
      <c r="C1576" s="18"/>
    </row>
    <row r="1577" spans="1:3" s="17" customFormat="1" x14ac:dyDescent="0.25">
      <c r="A1577" s="19"/>
      <c r="C1577" s="18"/>
    </row>
    <row r="1578" spans="1:3" s="17" customFormat="1" x14ac:dyDescent="0.25">
      <c r="A1578" s="19"/>
      <c r="C1578" s="18"/>
    </row>
    <row r="1579" spans="1:3" s="17" customFormat="1" x14ac:dyDescent="0.25">
      <c r="A1579" s="19"/>
      <c r="C1579" s="18"/>
    </row>
    <row r="1580" spans="1:3" s="17" customFormat="1" x14ac:dyDescent="0.25">
      <c r="A1580" s="19"/>
      <c r="C1580" s="18"/>
    </row>
    <row r="1581" spans="1:3" s="17" customFormat="1" x14ac:dyDescent="0.25">
      <c r="A1581" s="19"/>
      <c r="C1581" s="18"/>
    </row>
    <row r="1582" spans="1:3" s="17" customFormat="1" x14ac:dyDescent="0.25">
      <c r="A1582" s="19"/>
      <c r="C1582" s="18"/>
    </row>
    <row r="1583" spans="1:3" s="17" customFormat="1" x14ac:dyDescent="0.25">
      <c r="A1583" s="19"/>
      <c r="C1583" s="18"/>
    </row>
    <row r="1584" spans="1:3" s="17" customFormat="1" x14ac:dyDescent="0.25">
      <c r="A1584" s="19"/>
      <c r="C1584" s="18"/>
    </row>
    <row r="1585" spans="1:3" s="17" customFormat="1" x14ac:dyDescent="0.25">
      <c r="A1585" s="19"/>
      <c r="C1585" s="18"/>
    </row>
    <row r="1586" spans="1:3" s="17" customFormat="1" x14ac:dyDescent="0.25">
      <c r="A1586" s="19"/>
      <c r="C1586" s="18"/>
    </row>
    <row r="1587" spans="1:3" s="17" customFormat="1" x14ac:dyDescent="0.25">
      <c r="A1587" s="19"/>
      <c r="C1587" s="18"/>
    </row>
    <row r="1588" spans="1:3" s="17" customFormat="1" x14ac:dyDescent="0.25">
      <c r="A1588" s="19"/>
      <c r="C1588" s="18"/>
    </row>
    <row r="1589" spans="1:3" s="17" customFormat="1" x14ac:dyDescent="0.25">
      <c r="A1589" s="19"/>
      <c r="C1589" s="18"/>
    </row>
    <row r="1590" spans="1:3" s="17" customFormat="1" x14ac:dyDescent="0.25">
      <c r="A1590" s="19"/>
      <c r="C1590" s="18"/>
    </row>
    <row r="1591" spans="1:3" s="17" customFormat="1" x14ac:dyDescent="0.25">
      <c r="A1591" s="19"/>
      <c r="C1591" s="18"/>
    </row>
    <row r="1592" spans="1:3" s="17" customFormat="1" x14ac:dyDescent="0.25">
      <c r="A1592" s="19"/>
      <c r="C1592" s="18"/>
    </row>
    <row r="1593" spans="1:3" s="17" customFormat="1" x14ac:dyDescent="0.25">
      <c r="A1593" s="19"/>
      <c r="C1593" s="18"/>
    </row>
    <row r="1594" spans="1:3" s="17" customFormat="1" x14ac:dyDescent="0.25">
      <c r="A1594" s="19"/>
      <c r="C1594" s="18"/>
    </row>
    <row r="1595" spans="1:3" s="17" customFormat="1" x14ac:dyDescent="0.25">
      <c r="A1595" s="19"/>
      <c r="C1595" s="18"/>
    </row>
    <row r="1596" spans="1:3" s="17" customFormat="1" x14ac:dyDescent="0.25">
      <c r="A1596" s="19"/>
      <c r="C1596" s="18"/>
    </row>
    <row r="1597" spans="1:3" s="17" customFormat="1" x14ac:dyDescent="0.25">
      <c r="A1597" s="19"/>
      <c r="C1597" s="18"/>
    </row>
    <row r="1598" spans="1:3" s="17" customFormat="1" x14ac:dyDescent="0.25">
      <c r="A1598" s="19"/>
      <c r="C1598" s="18"/>
    </row>
    <row r="1599" spans="1:3" s="17" customFormat="1" x14ac:dyDescent="0.25">
      <c r="A1599" s="19"/>
      <c r="C1599" s="18"/>
    </row>
    <row r="1600" spans="1:3" s="17" customFormat="1" x14ac:dyDescent="0.25">
      <c r="A1600" s="19"/>
      <c r="C1600" s="18"/>
    </row>
    <row r="1601" spans="1:3" s="17" customFormat="1" x14ac:dyDescent="0.25">
      <c r="A1601" s="19"/>
      <c r="C1601" s="18"/>
    </row>
    <row r="1602" spans="1:3" s="17" customFormat="1" x14ac:dyDescent="0.25">
      <c r="A1602" s="19"/>
      <c r="C1602" s="18"/>
    </row>
    <row r="1603" spans="1:3" s="17" customFormat="1" x14ac:dyDescent="0.25">
      <c r="A1603" s="19"/>
      <c r="C1603" s="18"/>
    </row>
    <row r="1604" spans="1:3" s="17" customFormat="1" x14ac:dyDescent="0.25">
      <c r="A1604" s="19"/>
      <c r="C1604" s="18"/>
    </row>
    <row r="1605" spans="1:3" s="17" customFormat="1" x14ac:dyDescent="0.25">
      <c r="A1605" s="19"/>
      <c r="C1605" s="18"/>
    </row>
    <row r="1606" spans="1:3" s="17" customFormat="1" x14ac:dyDescent="0.25">
      <c r="A1606" s="19"/>
      <c r="C1606" s="18"/>
    </row>
    <row r="1607" spans="1:3" s="17" customFormat="1" x14ac:dyDescent="0.25">
      <c r="A1607" s="19"/>
      <c r="C1607" s="18"/>
    </row>
    <row r="1608" spans="1:3" s="17" customFormat="1" x14ac:dyDescent="0.25">
      <c r="A1608" s="19"/>
      <c r="C1608" s="18"/>
    </row>
    <row r="1609" spans="1:3" s="17" customFormat="1" x14ac:dyDescent="0.25">
      <c r="A1609" s="19"/>
      <c r="C1609" s="18"/>
    </row>
    <row r="1610" spans="1:3" s="17" customFormat="1" x14ac:dyDescent="0.25">
      <c r="A1610" s="19"/>
      <c r="C1610" s="18"/>
    </row>
    <row r="1611" spans="1:3" s="17" customFormat="1" x14ac:dyDescent="0.25">
      <c r="A1611" s="19"/>
      <c r="C1611" s="18"/>
    </row>
    <row r="1612" spans="1:3" s="17" customFormat="1" x14ac:dyDescent="0.25">
      <c r="A1612" s="19"/>
      <c r="C1612" s="18"/>
    </row>
    <row r="1613" spans="1:3" s="17" customFormat="1" x14ac:dyDescent="0.25">
      <c r="A1613" s="19"/>
      <c r="C1613" s="18"/>
    </row>
    <row r="1614" spans="1:3" s="17" customFormat="1" x14ac:dyDescent="0.25">
      <c r="A1614" s="19"/>
      <c r="C1614" s="18"/>
    </row>
    <row r="1615" spans="1:3" s="17" customFormat="1" x14ac:dyDescent="0.25">
      <c r="A1615" s="19"/>
      <c r="C1615" s="18"/>
    </row>
    <row r="1616" spans="1:3" s="17" customFormat="1" x14ac:dyDescent="0.25">
      <c r="A1616" s="19"/>
      <c r="C1616" s="18"/>
    </row>
    <row r="1617" spans="1:3" s="17" customFormat="1" x14ac:dyDescent="0.25">
      <c r="A1617" s="19"/>
      <c r="C1617" s="18"/>
    </row>
    <row r="1618" spans="1:3" s="17" customFormat="1" x14ac:dyDescent="0.25">
      <c r="A1618" s="19"/>
      <c r="C1618" s="18"/>
    </row>
    <row r="1619" spans="1:3" s="17" customFormat="1" x14ac:dyDescent="0.25">
      <c r="A1619" s="19"/>
      <c r="C1619" s="18"/>
    </row>
    <row r="1620" spans="1:3" s="17" customFormat="1" x14ac:dyDescent="0.25">
      <c r="A1620" s="19"/>
      <c r="C1620" s="18"/>
    </row>
    <row r="1621" spans="1:3" s="17" customFormat="1" x14ac:dyDescent="0.25">
      <c r="A1621" s="19"/>
      <c r="C1621" s="18"/>
    </row>
    <row r="1622" spans="1:3" s="17" customFormat="1" x14ac:dyDescent="0.25">
      <c r="A1622" s="19"/>
      <c r="C1622" s="18"/>
    </row>
    <row r="1623" spans="1:3" s="17" customFormat="1" x14ac:dyDescent="0.25">
      <c r="A1623" s="19"/>
      <c r="C1623" s="18"/>
    </row>
    <row r="1624" spans="1:3" s="17" customFormat="1" x14ac:dyDescent="0.25">
      <c r="A1624" s="19"/>
      <c r="C1624" s="18"/>
    </row>
    <row r="1625" spans="1:3" s="17" customFormat="1" x14ac:dyDescent="0.25">
      <c r="A1625" s="19"/>
      <c r="C1625" s="18"/>
    </row>
    <row r="1626" spans="1:3" s="17" customFormat="1" x14ac:dyDescent="0.25">
      <c r="A1626" s="19"/>
      <c r="C1626" s="18"/>
    </row>
    <row r="1627" spans="1:3" s="17" customFormat="1" x14ac:dyDescent="0.25">
      <c r="A1627" s="19"/>
      <c r="C1627" s="18"/>
    </row>
    <row r="1628" spans="1:3" s="17" customFormat="1" x14ac:dyDescent="0.25">
      <c r="A1628" s="19"/>
      <c r="C1628" s="18"/>
    </row>
    <row r="1629" spans="1:3" s="17" customFormat="1" x14ac:dyDescent="0.25">
      <c r="A1629" s="19"/>
      <c r="C1629" s="18"/>
    </row>
  </sheetData>
  <mergeCells count="3">
    <mergeCell ref="A1:F1"/>
    <mergeCell ref="A2:F2"/>
    <mergeCell ref="A15:F15"/>
  </mergeCells>
  <pageMargins left="0.78740157480314965" right="0.39370078740157483" top="0.78740157480314965" bottom="0.59055118110236227" header="0.31496062992125984" footer="0.11811023622047245"/>
  <pageSetup paperSize="9" orientation="portrait" r:id="rId1"/>
  <headerFooter alignWithMargins="0">
    <oddHeader>&amp;R&amp;"Arial Narrow,Kurzíva"&amp;9VELKÝ KRUHOVÝ OBJEZD - ROZPOČET</oddHeader>
    <oddFooter>&amp;R&amp;"Arial Narrow,Kurzíva"&amp;8&amp;P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634"/>
  <sheetViews>
    <sheetView view="pageBreakPreview" topLeftCell="A10" zoomScale="120" zoomScaleNormal="100" zoomScaleSheetLayoutView="120" workbookViewId="0">
      <selection activeCell="F35" sqref="F35"/>
    </sheetView>
  </sheetViews>
  <sheetFormatPr defaultColWidth="9.140625" defaultRowHeight="13.5" x14ac:dyDescent="0.25"/>
  <cols>
    <col min="1" max="1" width="8.42578125" style="20" customWidth="1"/>
    <col min="2" max="2" width="55" style="17" customWidth="1"/>
    <col min="3" max="3" width="4.7109375" style="18" customWidth="1"/>
    <col min="4" max="4" width="5.85546875" style="17" customWidth="1"/>
    <col min="5" max="5" width="7" style="10" customWidth="1"/>
    <col min="6" max="6" width="9" style="9" customWidth="1"/>
    <col min="7" max="16384" width="9.140625" style="9"/>
  </cols>
  <sheetData>
    <row r="1" spans="1:6" s="63" customFormat="1" ht="12.75" x14ac:dyDescent="0.25">
      <c r="A1" s="351" t="s">
        <v>110</v>
      </c>
      <c r="B1" s="351"/>
      <c r="C1" s="351"/>
      <c r="D1" s="351"/>
      <c r="E1" s="351"/>
      <c r="F1" s="351"/>
    </row>
    <row r="2" spans="1:6" s="63" customFormat="1" ht="12.75" x14ac:dyDescent="0.25">
      <c r="A2" s="352" t="s">
        <v>9</v>
      </c>
      <c r="B2" s="353"/>
      <c r="C2" s="353"/>
      <c r="D2" s="353"/>
      <c r="E2" s="353"/>
      <c r="F2" s="354"/>
    </row>
    <row r="3" spans="1:6" s="63" customFormat="1" ht="12.75" customHeight="1" x14ac:dyDescent="0.25">
      <c r="A3" s="65" t="s">
        <v>10</v>
      </c>
      <c r="B3" s="66" t="s">
        <v>1</v>
      </c>
      <c r="C3" s="67" t="s">
        <v>11</v>
      </c>
      <c r="D3" s="68" t="s">
        <v>12</v>
      </c>
      <c r="E3" s="46" t="s">
        <v>33</v>
      </c>
      <c r="F3" s="70" t="s">
        <v>13</v>
      </c>
    </row>
    <row r="4" spans="1:6" s="158" customFormat="1" ht="36" customHeight="1" x14ac:dyDescent="0.25">
      <c r="A4" s="71" t="s">
        <v>50</v>
      </c>
      <c r="B4" s="104" t="s">
        <v>108</v>
      </c>
      <c r="C4" s="72" t="s">
        <v>0</v>
      </c>
      <c r="D4" s="123">
        <f>+D23</f>
        <v>391</v>
      </c>
      <c r="E4" s="73"/>
      <c r="F4" s="74">
        <f t="shared" ref="F4:F13" si="0">+D4*E4</f>
        <v>0</v>
      </c>
    </row>
    <row r="5" spans="1:6" s="158" customFormat="1" ht="13.5" customHeight="1" x14ac:dyDescent="0.25">
      <c r="A5" s="177" t="s">
        <v>20</v>
      </c>
      <c r="B5" s="179" t="s">
        <v>49</v>
      </c>
      <c r="C5" s="72" t="s">
        <v>0</v>
      </c>
      <c r="D5" s="180">
        <f>+D4</f>
        <v>391</v>
      </c>
      <c r="E5" s="73"/>
      <c r="F5" s="74">
        <f t="shared" si="0"/>
        <v>0</v>
      </c>
    </row>
    <row r="6" spans="1:6" s="63" customFormat="1" ht="23.25" customHeight="1" x14ac:dyDescent="0.25">
      <c r="A6" s="177" t="s">
        <v>101</v>
      </c>
      <c r="B6" s="178" t="s">
        <v>102</v>
      </c>
      <c r="C6" s="72" t="s">
        <v>0</v>
      </c>
      <c r="D6" s="123">
        <f>+D4</f>
        <v>391</v>
      </c>
      <c r="E6" s="73"/>
      <c r="F6" s="74">
        <f t="shared" si="0"/>
        <v>0</v>
      </c>
    </row>
    <row r="7" spans="1:6" s="63" customFormat="1" ht="13.5" customHeight="1" x14ac:dyDescent="0.25">
      <c r="A7" s="71" t="s">
        <v>20</v>
      </c>
      <c r="B7" s="104" t="s">
        <v>52</v>
      </c>
      <c r="C7" s="72" t="s">
        <v>0</v>
      </c>
      <c r="D7" s="123">
        <f>+D4</f>
        <v>391</v>
      </c>
      <c r="E7" s="73"/>
      <c r="F7" s="74">
        <f t="shared" si="0"/>
        <v>0</v>
      </c>
    </row>
    <row r="8" spans="1:6" s="63" customFormat="1" ht="13.5" customHeight="1" x14ac:dyDescent="0.25">
      <c r="A8" s="75" t="s">
        <v>32</v>
      </c>
      <c r="B8" s="105" t="s">
        <v>35</v>
      </c>
      <c r="C8" s="76" t="s">
        <v>14</v>
      </c>
      <c r="D8" s="116">
        <v>233</v>
      </c>
      <c r="E8" s="77"/>
      <c r="F8" s="74">
        <f t="shared" si="0"/>
        <v>0</v>
      </c>
    </row>
    <row r="9" spans="1:6" s="63" customFormat="1" ht="34.5" customHeight="1" x14ac:dyDescent="0.25">
      <c r="A9" s="75" t="s">
        <v>103</v>
      </c>
      <c r="B9" s="105" t="s">
        <v>174</v>
      </c>
      <c r="C9" s="76" t="s">
        <v>14</v>
      </c>
      <c r="D9" s="116">
        <f>+D8</f>
        <v>233</v>
      </c>
      <c r="E9" s="77"/>
      <c r="F9" s="74">
        <f t="shared" si="0"/>
        <v>0</v>
      </c>
    </row>
    <row r="10" spans="1:6" s="63" customFormat="1" ht="13.5" customHeight="1" x14ac:dyDescent="0.25">
      <c r="A10" s="75"/>
      <c r="B10" s="181" t="s">
        <v>89</v>
      </c>
      <c r="C10" s="76"/>
      <c r="D10" s="116"/>
      <c r="E10" s="77"/>
      <c r="F10" s="74"/>
    </row>
    <row r="11" spans="1:6" s="63" customFormat="1" ht="14.25" customHeight="1" x14ac:dyDescent="0.25">
      <c r="A11" s="71" t="s">
        <v>16</v>
      </c>
      <c r="B11" s="104" t="s">
        <v>106</v>
      </c>
      <c r="C11" s="72" t="s">
        <v>17</v>
      </c>
      <c r="D11" s="114">
        <f>+D4*0.02</f>
        <v>7.82</v>
      </c>
      <c r="E11" s="73"/>
      <c r="F11" s="74">
        <f t="shared" si="0"/>
        <v>0</v>
      </c>
    </row>
    <row r="12" spans="1:6" s="63" customFormat="1" ht="14.25" customHeight="1" x14ac:dyDescent="0.25">
      <c r="A12" s="71" t="s">
        <v>18</v>
      </c>
      <c r="B12" s="104" t="s">
        <v>107</v>
      </c>
      <c r="C12" s="72" t="s">
        <v>17</v>
      </c>
      <c r="D12" s="117">
        <f>+D11*2</f>
        <v>15.64</v>
      </c>
      <c r="E12" s="73"/>
      <c r="F12" s="74">
        <f t="shared" si="0"/>
        <v>0</v>
      </c>
    </row>
    <row r="13" spans="1:6" s="63" customFormat="1" ht="14.25" customHeight="1" x14ac:dyDescent="0.25">
      <c r="A13" s="220" t="s">
        <v>20</v>
      </c>
      <c r="B13" s="221" t="s">
        <v>166</v>
      </c>
      <c r="C13" s="222" t="s">
        <v>130</v>
      </c>
      <c r="D13" s="223">
        <v>165</v>
      </c>
      <c r="E13" s="224"/>
      <c r="F13" s="74">
        <f t="shared" si="0"/>
        <v>0</v>
      </c>
    </row>
    <row r="14" spans="1:6" s="63" customFormat="1" ht="14.25" customHeight="1" x14ac:dyDescent="0.25">
      <c r="A14" s="220"/>
      <c r="B14" s="181" t="s">
        <v>165</v>
      </c>
      <c r="C14" s="222"/>
      <c r="D14" s="223"/>
      <c r="E14" s="224"/>
      <c r="F14" s="225"/>
    </row>
    <row r="15" spans="1:6" s="63" customFormat="1" ht="14.25" customHeight="1" x14ac:dyDescent="0.25">
      <c r="A15" s="78"/>
      <c r="B15" s="106" t="s">
        <v>21</v>
      </c>
      <c r="C15" s="79"/>
      <c r="D15" s="80"/>
      <c r="E15" s="81"/>
      <c r="F15" s="322">
        <f>SUM(F4:F14)</f>
        <v>0</v>
      </c>
    </row>
    <row r="16" spans="1:6" s="63" customFormat="1" ht="12.75" x14ac:dyDescent="0.25">
      <c r="A16" s="82"/>
      <c r="B16" s="83"/>
      <c r="C16" s="84"/>
      <c r="D16" s="85"/>
      <c r="E16" s="86"/>
      <c r="F16" s="87"/>
    </row>
    <row r="17" spans="1:6" s="63" customFormat="1" ht="12.75" x14ac:dyDescent="0.25">
      <c r="A17" s="352" t="s">
        <v>22</v>
      </c>
      <c r="B17" s="353"/>
      <c r="C17" s="353"/>
      <c r="D17" s="353"/>
      <c r="E17" s="353"/>
      <c r="F17" s="354"/>
    </row>
    <row r="18" spans="1:6" s="64" customFormat="1" ht="12" customHeight="1" x14ac:dyDescent="0.25">
      <c r="A18" s="65" t="s">
        <v>10</v>
      </c>
      <c r="B18" s="66" t="s">
        <v>1</v>
      </c>
      <c r="C18" s="67" t="s">
        <v>11</v>
      </c>
      <c r="D18" s="68" t="s">
        <v>12</v>
      </c>
      <c r="E18" s="46" t="s">
        <v>33</v>
      </c>
      <c r="F18" s="88" t="s">
        <v>13</v>
      </c>
    </row>
    <row r="19" spans="1:6" s="156" customFormat="1" ht="12" customHeight="1" x14ac:dyDescent="0.25">
      <c r="A19" s="65"/>
      <c r="B19" s="108" t="s">
        <v>99</v>
      </c>
      <c r="C19" s="67"/>
      <c r="D19" s="68"/>
      <c r="E19" s="69"/>
      <c r="F19" s="88"/>
    </row>
    <row r="20" spans="1:6" s="156" customFormat="1" ht="12" customHeight="1" x14ac:dyDescent="0.25">
      <c r="A20" s="89">
        <v>1</v>
      </c>
      <c r="B20" s="109" t="s">
        <v>86</v>
      </c>
      <c r="C20" s="72" t="s">
        <v>0</v>
      </c>
      <c r="D20" s="119">
        <v>210</v>
      </c>
      <c r="E20" s="91"/>
      <c r="F20" s="92">
        <f>+D20*E20</f>
        <v>0</v>
      </c>
    </row>
    <row r="21" spans="1:6" s="156" customFormat="1" ht="12" customHeight="1" x14ac:dyDescent="0.25">
      <c r="A21" s="89">
        <v>2</v>
      </c>
      <c r="B21" s="109" t="s">
        <v>100</v>
      </c>
      <c r="C21" s="72" t="s">
        <v>0</v>
      </c>
      <c r="D21" s="120">
        <v>56</v>
      </c>
      <c r="E21" s="91"/>
      <c r="F21" s="92">
        <f>+D21*E21</f>
        <v>0</v>
      </c>
    </row>
    <row r="22" spans="1:6" s="156" customFormat="1" ht="12" customHeight="1" x14ac:dyDescent="0.25">
      <c r="A22" s="89">
        <v>3</v>
      </c>
      <c r="B22" s="109" t="s">
        <v>88</v>
      </c>
      <c r="C22" s="72" t="s">
        <v>0</v>
      </c>
      <c r="D22" s="121">
        <v>125</v>
      </c>
      <c r="E22" s="91"/>
      <c r="F22" s="92">
        <f>+D22*E22</f>
        <v>0</v>
      </c>
    </row>
    <row r="23" spans="1:6" s="156" customFormat="1" ht="12" customHeight="1" x14ac:dyDescent="0.25">
      <c r="A23" s="93"/>
      <c r="B23" s="110" t="s">
        <v>23</v>
      </c>
      <c r="C23" s="94"/>
      <c r="D23" s="122">
        <f>SUM(D20:D22)</f>
        <v>391</v>
      </c>
      <c r="E23" s="91"/>
      <c r="F23" s="96">
        <f>SUM(F20:F22)</f>
        <v>0</v>
      </c>
    </row>
    <row r="24" spans="1:6" s="156" customFormat="1" ht="12" customHeight="1" x14ac:dyDescent="0.25">
      <c r="A24" s="166"/>
      <c r="B24" s="167"/>
      <c r="C24" s="168"/>
      <c r="D24" s="170"/>
      <c r="E24" s="165"/>
      <c r="F24" s="169"/>
    </row>
    <row r="25" spans="1:6" s="64" customFormat="1" ht="12" customHeight="1" x14ac:dyDescent="0.25">
      <c r="A25" s="93"/>
      <c r="B25" s="110" t="s">
        <v>24</v>
      </c>
      <c r="C25" s="67" t="s">
        <v>11</v>
      </c>
      <c r="D25" s="68" t="s">
        <v>12</v>
      </c>
      <c r="E25" s="46" t="s">
        <v>33</v>
      </c>
      <c r="F25" s="88" t="s">
        <v>13</v>
      </c>
    </row>
    <row r="26" spans="1:6" s="64" customFormat="1" ht="12" customHeight="1" x14ac:dyDescent="0.25">
      <c r="A26" s="89">
        <v>4</v>
      </c>
      <c r="B26" s="111" t="s">
        <v>104</v>
      </c>
      <c r="C26" s="50" t="s">
        <v>17</v>
      </c>
      <c r="D26" s="91">
        <f>+D23*0.005</f>
        <v>1.9550000000000001</v>
      </c>
      <c r="E26" s="112"/>
      <c r="F26" s="74">
        <f t="shared" ref="F26:F33" si="1">+D26*E26</f>
        <v>0</v>
      </c>
    </row>
    <row r="27" spans="1:6" s="64" customFormat="1" ht="12" customHeight="1" x14ac:dyDescent="0.25">
      <c r="A27" s="89">
        <v>5</v>
      </c>
      <c r="B27" s="111" t="s">
        <v>47</v>
      </c>
      <c r="C27" s="50" t="s">
        <v>48</v>
      </c>
      <c r="D27" s="91">
        <f>+D23*0.02</f>
        <v>7.82</v>
      </c>
      <c r="E27" s="112"/>
      <c r="F27" s="74">
        <f t="shared" si="1"/>
        <v>0</v>
      </c>
    </row>
    <row r="28" spans="1:6" s="64" customFormat="1" ht="12.75" x14ac:dyDescent="0.25">
      <c r="A28" s="89">
        <v>6</v>
      </c>
      <c r="B28" s="111" t="s">
        <v>46</v>
      </c>
      <c r="C28" s="55" t="s">
        <v>14</v>
      </c>
      <c r="D28" s="91">
        <f>+D9*1.2</f>
        <v>279.59999999999997</v>
      </c>
      <c r="E28" s="91"/>
      <c r="F28" s="74">
        <f t="shared" si="1"/>
        <v>0</v>
      </c>
    </row>
    <row r="29" spans="1:6" s="64" customFormat="1" ht="12.75" x14ac:dyDescent="0.25">
      <c r="A29" s="89">
        <v>7</v>
      </c>
      <c r="B29" s="111" t="s">
        <v>27</v>
      </c>
      <c r="C29" s="97" t="s">
        <v>0</v>
      </c>
      <c r="D29" s="91">
        <f>+D9*5</f>
        <v>1165</v>
      </c>
      <c r="E29" s="91"/>
      <c r="F29" s="74">
        <f t="shared" si="1"/>
        <v>0</v>
      </c>
    </row>
    <row r="30" spans="1:6" s="64" customFormat="1" ht="12.75" x14ac:dyDescent="0.25">
      <c r="A30" s="89">
        <v>8</v>
      </c>
      <c r="B30" s="109" t="s">
        <v>105</v>
      </c>
      <c r="C30" s="50" t="s">
        <v>17</v>
      </c>
      <c r="D30" s="91">
        <f>+D9*0.08</f>
        <v>18.64</v>
      </c>
      <c r="E30" s="91"/>
      <c r="F30" s="74">
        <f t="shared" si="1"/>
        <v>0</v>
      </c>
    </row>
    <row r="31" spans="1:6" s="64" customFormat="1" ht="12.75" x14ac:dyDescent="0.25">
      <c r="A31" s="89">
        <v>9</v>
      </c>
      <c r="B31" s="109" t="s">
        <v>85</v>
      </c>
      <c r="C31" s="50" t="s">
        <v>17</v>
      </c>
      <c r="D31" s="91">
        <f>+D11</f>
        <v>7.82</v>
      </c>
      <c r="E31" s="91"/>
      <c r="F31" s="74">
        <f t="shared" si="1"/>
        <v>0</v>
      </c>
    </row>
    <row r="32" spans="1:6" s="64" customFormat="1" ht="12.75" x14ac:dyDescent="0.25">
      <c r="A32" s="89">
        <v>10</v>
      </c>
      <c r="B32" s="109" t="s">
        <v>168</v>
      </c>
      <c r="C32" s="50" t="s">
        <v>130</v>
      </c>
      <c r="D32" s="226">
        <f>+D13*1.05</f>
        <v>173.25</v>
      </c>
      <c r="E32" s="91"/>
      <c r="F32" s="74">
        <f t="shared" si="1"/>
        <v>0</v>
      </c>
    </row>
    <row r="33" spans="1:6" s="64" customFormat="1" ht="12.75" x14ac:dyDescent="0.25">
      <c r="A33" s="89">
        <v>11</v>
      </c>
      <c r="B33" s="109" t="s">
        <v>167</v>
      </c>
      <c r="C33" s="50" t="s">
        <v>0</v>
      </c>
      <c r="D33" s="91">
        <f>+D13*3</f>
        <v>495</v>
      </c>
      <c r="E33" s="91"/>
      <c r="F33" s="74">
        <f t="shared" si="1"/>
        <v>0</v>
      </c>
    </row>
    <row r="34" spans="1:6" s="64" customFormat="1" ht="12.75" x14ac:dyDescent="0.25">
      <c r="A34" s="89"/>
      <c r="B34" s="110" t="s">
        <v>25</v>
      </c>
      <c r="C34" s="97"/>
      <c r="D34" s="90"/>
      <c r="E34" s="91"/>
      <c r="F34" s="96">
        <f>SUM(F26:F33)</f>
        <v>0</v>
      </c>
    </row>
    <row r="35" spans="1:6" s="64" customFormat="1" x14ac:dyDescent="0.25">
      <c r="A35" s="98"/>
      <c r="B35" s="106" t="s">
        <v>26</v>
      </c>
      <c r="C35" s="79"/>
      <c r="D35" s="80"/>
      <c r="E35" s="81"/>
      <c r="F35" s="322">
        <f>+F23+F34</f>
        <v>0</v>
      </c>
    </row>
    <row r="36" spans="1:6" s="63" customFormat="1" ht="12.75" x14ac:dyDescent="0.25">
      <c r="A36" s="99"/>
      <c r="B36" s="107"/>
      <c r="C36" s="100"/>
      <c r="D36" s="101"/>
      <c r="E36" s="102"/>
      <c r="F36" s="103"/>
    </row>
    <row r="37" spans="1:6" s="11" customFormat="1" x14ac:dyDescent="0.25">
      <c r="A37" s="15"/>
      <c r="B37" s="13"/>
      <c r="C37" s="12"/>
      <c r="D37" s="13"/>
      <c r="E37" s="14"/>
    </row>
    <row r="41" spans="1:6" s="11" customFormat="1" x14ac:dyDescent="0.25">
      <c r="A41" s="15"/>
      <c r="B41" s="13"/>
      <c r="C41" s="12"/>
      <c r="D41" s="13"/>
      <c r="E41" s="14"/>
    </row>
    <row r="42" spans="1:6" s="11" customFormat="1" x14ac:dyDescent="0.25">
      <c r="A42" s="15"/>
      <c r="B42" s="13"/>
      <c r="C42" s="12"/>
      <c r="D42" s="13"/>
      <c r="E42" s="14"/>
    </row>
    <row r="43" spans="1:6" s="11" customFormat="1" x14ac:dyDescent="0.25">
      <c r="A43" s="15"/>
      <c r="B43" s="13"/>
      <c r="C43" s="12"/>
      <c r="D43" s="13"/>
      <c r="E43" s="14"/>
    </row>
    <row r="44" spans="1:6" s="11" customFormat="1" x14ac:dyDescent="0.25">
      <c r="A44" s="15"/>
      <c r="B44" s="13"/>
      <c r="C44" s="12"/>
      <c r="D44" s="13"/>
      <c r="E44" s="14"/>
    </row>
    <row r="45" spans="1:6" s="11" customFormat="1" x14ac:dyDescent="0.25">
      <c r="A45" s="15"/>
      <c r="B45" s="13"/>
      <c r="C45" s="12"/>
      <c r="D45" s="13"/>
      <c r="E45" s="14"/>
    </row>
    <row r="46" spans="1:6" s="11" customFormat="1" x14ac:dyDescent="0.25">
      <c r="A46" s="15"/>
      <c r="B46" s="13"/>
      <c r="C46" s="12"/>
      <c r="D46" s="13"/>
      <c r="E46" s="14"/>
    </row>
    <row r="47" spans="1:6" s="11" customFormat="1" x14ac:dyDescent="0.25">
      <c r="A47" s="15"/>
      <c r="B47" s="13"/>
      <c r="C47" s="12"/>
      <c r="D47" s="13"/>
      <c r="E47" s="14"/>
    </row>
    <row r="48" spans="1:6" s="11" customFormat="1" x14ac:dyDescent="0.25">
      <c r="A48" s="15"/>
      <c r="B48" s="13"/>
      <c r="C48" s="12"/>
      <c r="D48" s="13"/>
      <c r="E48" s="14"/>
    </row>
    <row r="49" spans="1:5" s="11" customFormat="1" x14ac:dyDescent="0.25">
      <c r="A49" s="15"/>
      <c r="B49" s="13"/>
      <c r="C49" s="12"/>
      <c r="D49" s="13"/>
      <c r="E49" s="14"/>
    </row>
    <row r="50" spans="1:5" s="11" customFormat="1" x14ac:dyDescent="0.25">
      <c r="A50" s="15"/>
      <c r="B50" s="13"/>
      <c r="C50" s="12"/>
      <c r="D50" s="13"/>
      <c r="E50" s="14"/>
    </row>
    <row r="51" spans="1:5" s="11" customFormat="1" x14ac:dyDescent="0.25">
      <c r="A51" s="15"/>
      <c r="B51" s="13"/>
      <c r="C51" s="12"/>
      <c r="D51" s="13"/>
      <c r="E51" s="14"/>
    </row>
    <row r="52" spans="1:5" s="11" customFormat="1" x14ac:dyDescent="0.25">
      <c r="A52" s="15"/>
      <c r="B52" s="13"/>
      <c r="C52" s="12"/>
      <c r="D52" s="13"/>
      <c r="E52" s="14"/>
    </row>
    <row r="53" spans="1:5" s="11" customFormat="1" x14ac:dyDescent="0.25">
      <c r="A53" s="15"/>
      <c r="B53" s="13"/>
      <c r="C53" s="12"/>
      <c r="D53" s="13"/>
      <c r="E53" s="14"/>
    </row>
    <row r="54" spans="1:5" s="11" customFormat="1" x14ac:dyDescent="0.25">
      <c r="A54" s="15"/>
      <c r="B54" s="13"/>
      <c r="C54" s="12"/>
      <c r="D54" s="13"/>
      <c r="E54" s="14"/>
    </row>
    <row r="55" spans="1:5" s="11" customFormat="1" x14ac:dyDescent="0.25">
      <c r="A55" s="15"/>
      <c r="B55" s="13"/>
      <c r="C55" s="12"/>
      <c r="D55" s="13"/>
      <c r="E55" s="14"/>
    </row>
    <row r="56" spans="1:5" s="11" customFormat="1" x14ac:dyDescent="0.25">
      <c r="A56" s="15"/>
      <c r="B56" s="13"/>
      <c r="C56" s="12"/>
      <c r="D56" s="13"/>
      <c r="E56" s="14"/>
    </row>
    <row r="57" spans="1:5" s="11" customFormat="1" x14ac:dyDescent="0.25">
      <c r="A57" s="15"/>
      <c r="B57" s="13"/>
      <c r="C57" s="12"/>
      <c r="D57" s="13"/>
      <c r="E57" s="14"/>
    </row>
    <row r="58" spans="1:5" s="11" customFormat="1" x14ac:dyDescent="0.25">
      <c r="A58" s="15"/>
      <c r="B58" s="13"/>
      <c r="C58" s="12"/>
      <c r="D58" s="13"/>
      <c r="E58" s="14"/>
    </row>
    <row r="59" spans="1:5" s="11" customFormat="1" x14ac:dyDescent="0.25">
      <c r="A59" s="15"/>
      <c r="B59" s="13"/>
      <c r="C59" s="12"/>
      <c r="D59" s="13"/>
      <c r="E59" s="14"/>
    </row>
    <row r="60" spans="1:5" s="11" customFormat="1" x14ac:dyDescent="0.25">
      <c r="A60" s="15"/>
      <c r="B60" s="13"/>
      <c r="C60" s="12"/>
      <c r="D60" s="13"/>
      <c r="E60" s="14"/>
    </row>
    <row r="61" spans="1:5" s="11" customFormat="1" x14ac:dyDescent="0.25">
      <c r="A61" s="15"/>
      <c r="B61" s="13"/>
      <c r="C61" s="12"/>
      <c r="D61" s="13"/>
      <c r="E61" s="14"/>
    </row>
    <row r="62" spans="1:5" s="11" customFormat="1" x14ac:dyDescent="0.25">
      <c r="A62" s="15"/>
      <c r="B62" s="13"/>
      <c r="C62" s="12"/>
      <c r="D62" s="13"/>
      <c r="E62" s="14"/>
    </row>
    <row r="63" spans="1:5" s="11" customFormat="1" x14ac:dyDescent="0.25">
      <c r="A63" s="15"/>
      <c r="B63" s="13"/>
      <c r="C63" s="12"/>
      <c r="D63" s="13"/>
      <c r="E63" s="14"/>
    </row>
    <row r="64" spans="1:5" s="11" customFormat="1" x14ac:dyDescent="0.25">
      <c r="A64" s="15"/>
      <c r="B64" s="13"/>
      <c r="C64" s="12"/>
      <c r="D64" s="13"/>
      <c r="E64" s="14"/>
    </row>
    <row r="65" spans="1:5" s="11" customFormat="1" x14ac:dyDescent="0.25">
      <c r="A65" s="15"/>
      <c r="B65" s="13"/>
      <c r="C65" s="12"/>
      <c r="D65" s="13"/>
      <c r="E65" s="14"/>
    </row>
    <row r="66" spans="1:5" s="11" customFormat="1" x14ac:dyDescent="0.25">
      <c r="A66" s="15"/>
      <c r="B66" s="13"/>
      <c r="C66" s="12"/>
      <c r="D66" s="13"/>
      <c r="E66" s="14"/>
    </row>
    <row r="67" spans="1:5" s="11" customFormat="1" x14ac:dyDescent="0.25">
      <c r="A67" s="15"/>
      <c r="B67" s="13"/>
      <c r="C67" s="12"/>
      <c r="D67" s="13"/>
      <c r="E67" s="14"/>
    </row>
    <row r="68" spans="1:5" s="11" customFormat="1" x14ac:dyDescent="0.25">
      <c r="A68" s="15"/>
      <c r="B68" s="13"/>
      <c r="C68" s="12"/>
      <c r="D68" s="13"/>
      <c r="E68" s="14"/>
    </row>
    <row r="69" spans="1:5" s="11" customFormat="1" x14ac:dyDescent="0.25">
      <c r="A69" s="15"/>
      <c r="B69" s="13"/>
      <c r="C69" s="12"/>
      <c r="D69" s="13"/>
      <c r="E69" s="14"/>
    </row>
    <row r="70" spans="1:5" s="11" customFormat="1" x14ac:dyDescent="0.25">
      <c r="A70" s="15"/>
      <c r="B70" s="13"/>
      <c r="C70" s="12"/>
      <c r="D70" s="13"/>
      <c r="E70" s="14"/>
    </row>
    <row r="71" spans="1:5" s="11" customFormat="1" x14ac:dyDescent="0.25">
      <c r="A71" s="15"/>
      <c r="B71" s="13"/>
      <c r="C71" s="12"/>
      <c r="D71" s="13"/>
      <c r="E71" s="14"/>
    </row>
    <row r="72" spans="1:5" s="11" customFormat="1" x14ac:dyDescent="0.25">
      <c r="A72" s="15"/>
      <c r="B72" s="13"/>
      <c r="C72" s="12"/>
      <c r="D72" s="13"/>
      <c r="E72" s="14"/>
    </row>
    <row r="73" spans="1:5" s="11" customFormat="1" x14ac:dyDescent="0.25">
      <c r="A73" s="15"/>
      <c r="B73" s="13"/>
      <c r="C73" s="12"/>
      <c r="D73" s="13"/>
      <c r="E73" s="14"/>
    </row>
    <row r="74" spans="1:5" s="11" customFormat="1" x14ac:dyDescent="0.25">
      <c r="A74" s="15"/>
      <c r="B74" s="13"/>
      <c r="C74" s="12"/>
      <c r="D74" s="13"/>
      <c r="E74" s="14"/>
    </row>
    <row r="75" spans="1:5" s="11" customFormat="1" x14ac:dyDescent="0.25">
      <c r="A75" s="15"/>
      <c r="B75" s="13"/>
      <c r="C75" s="12"/>
      <c r="D75" s="13"/>
      <c r="E75" s="14"/>
    </row>
    <row r="76" spans="1:5" s="11" customFormat="1" x14ac:dyDescent="0.25">
      <c r="A76" s="15"/>
      <c r="B76" s="13"/>
      <c r="C76" s="12"/>
      <c r="D76" s="13"/>
      <c r="E76" s="14"/>
    </row>
    <row r="77" spans="1:5" s="11" customFormat="1" x14ac:dyDescent="0.25">
      <c r="A77" s="15"/>
      <c r="B77" s="13"/>
      <c r="C77" s="12"/>
      <c r="D77" s="13"/>
      <c r="E77" s="14"/>
    </row>
    <row r="78" spans="1:5" s="11" customFormat="1" x14ac:dyDescent="0.25">
      <c r="A78" s="15"/>
      <c r="B78" s="13"/>
      <c r="C78" s="12"/>
      <c r="D78" s="13"/>
      <c r="E78" s="14"/>
    </row>
    <row r="79" spans="1:5" s="11" customFormat="1" x14ac:dyDescent="0.25">
      <c r="A79" s="15"/>
      <c r="B79" s="13"/>
      <c r="C79" s="12"/>
      <c r="D79" s="13"/>
      <c r="E79" s="14"/>
    </row>
    <row r="80" spans="1:5" s="11" customFormat="1" x14ac:dyDescent="0.25">
      <c r="A80" s="15"/>
      <c r="B80" s="13"/>
      <c r="C80" s="12"/>
      <c r="D80" s="13"/>
      <c r="E80" s="14"/>
    </row>
    <row r="81" spans="1:5" s="11" customFormat="1" x14ac:dyDescent="0.25">
      <c r="A81" s="15"/>
      <c r="B81" s="13"/>
      <c r="C81" s="12"/>
      <c r="D81" s="13"/>
      <c r="E81" s="14"/>
    </row>
    <row r="82" spans="1:5" s="11" customFormat="1" x14ac:dyDescent="0.25">
      <c r="A82" s="15"/>
      <c r="B82" s="13"/>
      <c r="C82" s="12"/>
      <c r="D82" s="13"/>
      <c r="E82" s="14"/>
    </row>
    <row r="83" spans="1:5" s="11" customFormat="1" x14ac:dyDescent="0.25">
      <c r="A83" s="15"/>
      <c r="B83" s="13"/>
      <c r="C83" s="12"/>
      <c r="D83" s="13"/>
      <c r="E83" s="14"/>
    </row>
    <row r="84" spans="1:5" s="11" customFormat="1" x14ac:dyDescent="0.25">
      <c r="A84" s="15"/>
      <c r="B84" s="13"/>
      <c r="C84" s="12"/>
      <c r="D84" s="13"/>
      <c r="E84" s="14"/>
    </row>
    <row r="85" spans="1:5" s="11" customFormat="1" x14ac:dyDescent="0.25">
      <c r="A85" s="15"/>
      <c r="B85" s="13"/>
      <c r="C85" s="12"/>
      <c r="D85" s="13"/>
      <c r="E85" s="14"/>
    </row>
    <row r="86" spans="1:5" s="11" customFormat="1" x14ac:dyDescent="0.25">
      <c r="A86" s="15"/>
      <c r="B86" s="13"/>
      <c r="C86" s="12"/>
      <c r="D86" s="13"/>
      <c r="E86" s="14"/>
    </row>
    <row r="87" spans="1:5" s="11" customFormat="1" x14ac:dyDescent="0.25">
      <c r="A87" s="15"/>
      <c r="B87" s="13"/>
      <c r="C87" s="12"/>
      <c r="D87" s="13"/>
      <c r="E87" s="14"/>
    </row>
    <row r="88" spans="1:5" s="11" customFormat="1" x14ac:dyDescent="0.25">
      <c r="A88" s="15"/>
      <c r="B88" s="13"/>
      <c r="C88" s="12"/>
      <c r="D88" s="13"/>
      <c r="E88" s="14"/>
    </row>
    <row r="89" spans="1:5" s="11" customFormat="1" x14ac:dyDescent="0.25">
      <c r="A89" s="15"/>
      <c r="B89" s="13"/>
      <c r="C89" s="12"/>
      <c r="D89" s="13"/>
      <c r="E89" s="14"/>
    </row>
    <row r="90" spans="1:5" x14ac:dyDescent="0.25">
      <c r="A90" s="16"/>
    </row>
    <row r="91" spans="1:5" x14ac:dyDescent="0.25">
      <c r="A91" s="19"/>
    </row>
    <row r="92" spans="1:5" x14ac:dyDescent="0.25">
      <c r="A92" s="19"/>
    </row>
    <row r="93" spans="1:5" x14ac:dyDescent="0.25">
      <c r="A93" s="19"/>
    </row>
    <row r="94" spans="1:5" x14ac:dyDescent="0.25">
      <c r="A94" s="19"/>
    </row>
    <row r="95" spans="1:5" x14ac:dyDescent="0.25">
      <c r="A95" s="19"/>
    </row>
    <row r="96" spans="1:5" x14ac:dyDescent="0.25">
      <c r="A96" s="19"/>
    </row>
    <row r="97" spans="1:6" s="17" customFormat="1" x14ac:dyDescent="0.25">
      <c r="A97" s="19"/>
      <c r="C97" s="18"/>
      <c r="E97" s="10"/>
      <c r="F97" s="9"/>
    </row>
    <row r="98" spans="1:6" s="17" customFormat="1" x14ac:dyDescent="0.25">
      <c r="A98" s="19"/>
      <c r="C98" s="18"/>
      <c r="E98" s="10"/>
      <c r="F98" s="9"/>
    </row>
    <row r="99" spans="1:6" s="17" customFormat="1" x14ac:dyDescent="0.25">
      <c r="A99" s="19"/>
      <c r="C99" s="18"/>
      <c r="E99" s="10"/>
      <c r="F99" s="9"/>
    </row>
    <row r="100" spans="1:6" s="17" customFormat="1" x14ac:dyDescent="0.25">
      <c r="A100" s="19"/>
      <c r="C100" s="18"/>
      <c r="E100" s="10"/>
      <c r="F100" s="9"/>
    </row>
    <row r="101" spans="1:6" s="17" customFormat="1" x14ac:dyDescent="0.25">
      <c r="A101" s="19"/>
      <c r="C101" s="18"/>
      <c r="E101" s="10"/>
      <c r="F101" s="9"/>
    </row>
    <row r="102" spans="1:6" s="17" customFormat="1" x14ac:dyDescent="0.25">
      <c r="A102" s="19"/>
      <c r="C102" s="18"/>
      <c r="E102" s="10"/>
      <c r="F102" s="9"/>
    </row>
    <row r="103" spans="1:6" s="17" customFormat="1" x14ac:dyDescent="0.25">
      <c r="A103" s="19"/>
      <c r="C103" s="18"/>
      <c r="E103" s="10"/>
      <c r="F103" s="9"/>
    </row>
    <row r="104" spans="1:6" s="17" customFormat="1" x14ac:dyDescent="0.25">
      <c r="A104" s="19"/>
      <c r="C104" s="18"/>
      <c r="E104" s="10"/>
      <c r="F104" s="9"/>
    </row>
    <row r="105" spans="1:6" s="17" customFormat="1" x14ac:dyDescent="0.25">
      <c r="A105" s="19"/>
      <c r="C105" s="18"/>
    </row>
    <row r="106" spans="1:6" s="17" customFormat="1" x14ac:dyDescent="0.25">
      <c r="A106" s="19"/>
      <c r="C106" s="18"/>
    </row>
    <row r="107" spans="1:6" s="17" customFormat="1" x14ac:dyDescent="0.25">
      <c r="A107" s="19"/>
      <c r="C107" s="18"/>
    </row>
    <row r="108" spans="1:6" s="17" customFormat="1" x14ac:dyDescent="0.25">
      <c r="A108" s="19"/>
      <c r="C108" s="18"/>
    </row>
    <row r="109" spans="1:6" s="17" customFormat="1" x14ac:dyDescent="0.25">
      <c r="A109" s="19"/>
      <c r="C109" s="18"/>
    </row>
    <row r="110" spans="1:6" s="17" customFormat="1" x14ac:dyDescent="0.25">
      <c r="A110" s="19"/>
      <c r="C110" s="18"/>
    </row>
    <row r="111" spans="1:6" s="17" customFormat="1" x14ac:dyDescent="0.25">
      <c r="A111" s="19"/>
      <c r="C111" s="18"/>
    </row>
    <row r="112" spans="1:6" s="17" customFormat="1" x14ac:dyDescent="0.25">
      <c r="A112" s="19"/>
      <c r="C112" s="18"/>
    </row>
    <row r="113" spans="1:3" s="17" customFormat="1" x14ac:dyDescent="0.25">
      <c r="A113" s="19"/>
      <c r="C113" s="18"/>
    </row>
    <row r="114" spans="1:3" s="17" customFormat="1" x14ac:dyDescent="0.25">
      <c r="A114" s="19"/>
      <c r="C114" s="18"/>
    </row>
    <row r="115" spans="1:3" s="17" customFormat="1" x14ac:dyDescent="0.25">
      <c r="A115" s="19"/>
      <c r="C115" s="18"/>
    </row>
    <row r="116" spans="1:3" s="17" customFormat="1" x14ac:dyDescent="0.25">
      <c r="A116" s="19"/>
      <c r="C116" s="18"/>
    </row>
    <row r="117" spans="1:3" s="17" customFormat="1" x14ac:dyDescent="0.25">
      <c r="A117" s="19"/>
      <c r="C117" s="18"/>
    </row>
    <row r="118" spans="1:3" s="17" customFormat="1" x14ac:dyDescent="0.25">
      <c r="A118" s="19"/>
      <c r="C118" s="18"/>
    </row>
    <row r="119" spans="1:3" s="17" customFormat="1" x14ac:dyDescent="0.25">
      <c r="A119" s="19"/>
      <c r="C119" s="18"/>
    </row>
    <row r="120" spans="1:3" s="17" customFormat="1" x14ac:dyDescent="0.25">
      <c r="A120" s="19"/>
      <c r="C120" s="18"/>
    </row>
    <row r="121" spans="1:3" s="17" customFormat="1" x14ac:dyDescent="0.25">
      <c r="A121" s="19"/>
      <c r="C121" s="18"/>
    </row>
    <row r="122" spans="1:3" s="17" customFormat="1" x14ac:dyDescent="0.25">
      <c r="A122" s="19"/>
      <c r="C122" s="18"/>
    </row>
    <row r="123" spans="1:3" s="17" customFormat="1" x14ac:dyDescent="0.25">
      <c r="A123" s="19"/>
      <c r="C123" s="18"/>
    </row>
    <row r="124" spans="1:3" s="17" customFormat="1" x14ac:dyDescent="0.25">
      <c r="A124" s="19"/>
      <c r="C124" s="18"/>
    </row>
    <row r="125" spans="1:3" s="17" customFormat="1" x14ac:dyDescent="0.25">
      <c r="A125" s="19"/>
      <c r="C125" s="18"/>
    </row>
    <row r="126" spans="1:3" s="17" customFormat="1" x14ac:dyDescent="0.25">
      <c r="A126" s="19"/>
      <c r="C126" s="18"/>
    </row>
    <row r="127" spans="1:3" s="17" customFormat="1" x14ac:dyDescent="0.25">
      <c r="A127" s="19"/>
      <c r="C127" s="18"/>
    </row>
    <row r="128" spans="1:3" s="17" customFormat="1" x14ac:dyDescent="0.25">
      <c r="A128" s="19"/>
      <c r="C128" s="18"/>
    </row>
    <row r="129" spans="1:3" s="17" customFormat="1" x14ac:dyDescent="0.25">
      <c r="A129" s="19"/>
      <c r="C129" s="18"/>
    </row>
    <row r="130" spans="1:3" s="17" customFormat="1" x14ac:dyDescent="0.25">
      <c r="A130" s="19"/>
      <c r="C130" s="18"/>
    </row>
    <row r="131" spans="1:3" s="17" customFormat="1" x14ac:dyDescent="0.25">
      <c r="A131" s="19"/>
      <c r="C131" s="18"/>
    </row>
    <row r="132" spans="1:3" s="17" customFormat="1" x14ac:dyDescent="0.25">
      <c r="A132" s="19"/>
      <c r="C132" s="18"/>
    </row>
    <row r="133" spans="1:3" s="17" customFormat="1" x14ac:dyDescent="0.25">
      <c r="A133" s="19"/>
      <c r="C133" s="18"/>
    </row>
    <row r="134" spans="1:3" s="17" customFormat="1" x14ac:dyDescent="0.25">
      <c r="A134" s="19"/>
      <c r="C134" s="18"/>
    </row>
    <row r="135" spans="1:3" s="17" customFormat="1" x14ac:dyDescent="0.25">
      <c r="A135" s="19"/>
      <c r="C135" s="18"/>
    </row>
    <row r="136" spans="1:3" s="17" customFormat="1" x14ac:dyDescent="0.25">
      <c r="A136" s="19"/>
      <c r="C136" s="18"/>
    </row>
    <row r="137" spans="1:3" s="17" customFormat="1" x14ac:dyDescent="0.25">
      <c r="A137" s="19"/>
      <c r="C137" s="18"/>
    </row>
    <row r="138" spans="1:3" s="17" customFormat="1" x14ac:dyDescent="0.25">
      <c r="A138" s="19"/>
      <c r="C138" s="18"/>
    </row>
    <row r="139" spans="1:3" s="17" customFormat="1" x14ac:dyDescent="0.25">
      <c r="A139" s="19"/>
      <c r="C139" s="18"/>
    </row>
    <row r="140" spans="1:3" s="17" customFormat="1" x14ac:dyDescent="0.25">
      <c r="A140" s="19"/>
      <c r="C140" s="18"/>
    </row>
    <row r="141" spans="1:3" s="17" customFormat="1" x14ac:dyDescent="0.25">
      <c r="A141" s="19"/>
      <c r="C141" s="18"/>
    </row>
    <row r="142" spans="1:3" s="17" customFormat="1" x14ac:dyDescent="0.25">
      <c r="A142" s="19"/>
      <c r="C142" s="18"/>
    </row>
    <row r="143" spans="1:3" s="17" customFormat="1" x14ac:dyDescent="0.25">
      <c r="A143" s="19"/>
      <c r="C143" s="18"/>
    </row>
    <row r="144" spans="1:3" s="17" customFormat="1" x14ac:dyDescent="0.25">
      <c r="A144" s="19"/>
      <c r="C144" s="18"/>
    </row>
    <row r="145" spans="1:3" s="17" customFormat="1" x14ac:dyDescent="0.25">
      <c r="A145" s="19"/>
      <c r="C145" s="18"/>
    </row>
    <row r="146" spans="1:3" s="17" customFormat="1" x14ac:dyDescent="0.25">
      <c r="A146" s="19"/>
      <c r="C146" s="18"/>
    </row>
    <row r="147" spans="1:3" s="17" customFormat="1" x14ac:dyDescent="0.25">
      <c r="A147" s="19"/>
      <c r="C147" s="18"/>
    </row>
    <row r="148" spans="1:3" s="17" customFormat="1" x14ac:dyDescent="0.25">
      <c r="A148" s="19"/>
      <c r="C148" s="18"/>
    </row>
    <row r="149" spans="1:3" s="17" customFormat="1" x14ac:dyDescent="0.25">
      <c r="A149" s="19"/>
      <c r="C149" s="18"/>
    </row>
    <row r="150" spans="1:3" s="17" customFormat="1" x14ac:dyDescent="0.25">
      <c r="A150" s="19"/>
      <c r="C150" s="18"/>
    </row>
    <row r="151" spans="1:3" s="17" customFormat="1" x14ac:dyDescent="0.25">
      <c r="A151" s="19"/>
      <c r="C151" s="18"/>
    </row>
    <row r="152" spans="1:3" s="17" customFormat="1" x14ac:dyDescent="0.25">
      <c r="A152" s="19"/>
      <c r="C152" s="18"/>
    </row>
    <row r="153" spans="1:3" s="17" customFormat="1" x14ac:dyDescent="0.25">
      <c r="A153" s="19"/>
      <c r="C153" s="18"/>
    </row>
    <row r="154" spans="1:3" s="17" customFormat="1" x14ac:dyDescent="0.25">
      <c r="A154" s="19"/>
      <c r="C154" s="18"/>
    </row>
    <row r="155" spans="1:3" s="17" customFormat="1" x14ac:dyDescent="0.25">
      <c r="A155" s="19"/>
      <c r="C155" s="18"/>
    </row>
    <row r="156" spans="1:3" s="17" customFormat="1" x14ac:dyDescent="0.25">
      <c r="A156" s="19"/>
      <c r="C156" s="18"/>
    </row>
    <row r="157" spans="1:3" s="17" customFormat="1" x14ac:dyDescent="0.25">
      <c r="A157" s="19"/>
      <c r="C157" s="18"/>
    </row>
    <row r="158" spans="1:3" s="17" customFormat="1" x14ac:dyDescent="0.25">
      <c r="A158" s="19"/>
      <c r="C158" s="18"/>
    </row>
    <row r="159" spans="1:3" s="17" customFormat="1" x14ac:dyDescent="0.25">
      <c r="A159" s="19"/>
      <c r="C159" s="18"/>
    </row>
    <row r="160" spans="1:3" s="17" customFormat="1" x14ac:dyDescent="0.25">
      <c r="A160" s="19"/>
      <c r="C160" s="18"/>
    </row>
    <row r="161" spans="1:3" s="17" customFormat="1" x14ac:dyDescent="0.25">
      <c r="A161" s="19"/>
      <c r="C161" s="18"/>
    </row>
    <row r="162" spans="1:3" s="17" customFormat="1" x14ac:dyDescent="0.25">
      <c r="A162" s="19"/>
      <c r="C162" s="18"/>
    </row>
    <row r="163" spans="1:3" s="17" customFormat="1" x14ac:dyDescent="0.25">
      <c r="A163" s="19"/>
      <c r="C163" s="18"/>
    </row>
    <row r="164" spans="1:3" s="17" customFormat="1" x14ac:dyDescent="0.25">
      <c r="A164" s="19"/>
      <c r="C164" s="18"/>
    </row>
    <row r="165" spans="1:3" s="17" customFormat="1" x14ac:dyDescent="0.25">
      <c r="A165" s="19"/>
      <c r="C165" s="18"/>
    </row>
    <row r="166" spans="1:3" s="17" customFormat="1" x14ac:dyDescent="0.25">
      <c r="A166" s="19"/>
      <c r="C166" s="18"/>
    </row>
    <row r="167" spans="1:3" s="17" customFormat="1" x14ac:dyDescent="0.25">
      <c r="A167" s="19"/>
      <c r="C167" s="18"/>
    </row>
    <row r="168" spans="1:3" s="17" customFormat="1" x14ac:dyDescent="0.25">
      <c r="A168" s="19"/>
      <c r="C168" s="18"/>
    </row>
    <row r="169" spans="1:3" s="17" customFormat="1" x14ac:dyDescent="0.25">
      <c r="A169" s="19"/>
      <c r="C169" s="18"/>
    </row>
    <row r="170" spans="1:3" s="17" customFormat="1" x14ac:dyDescent="0.25">
      <c r="A170" s="19"/>
      <c r="C170" s="18"/>
    </row>
    <row r="171" spans="1:3" s="17" customFormat="1" x14ac:dyDescent="0.25">
      <c r="A171" s="19"/>
      <c r="C171" s="18"/>
    </row>
    <row r="172" spans="1:3" s="17" customFormat="1" x14ac:dyDescent="0.25">
      <c r="A172" s="19"/>
      <c r="C172" s="18"/>
    </row>
    <row r="173" spans="1:3" s="17" customFormat="1" x14ac:dyDescent="0.25">
      <c r="A173" s="19"/>
      <c r="C173" s="18"/>
    </row>
    <row r="174" spans="1:3" s="17" customFormat="1" x14ac:dyDescent="0.25">
      <c r="A174" s="19"/>
      <c r="C174" s="18"/>
    </row>
    <row r="175" spans="1:3" s="17" customFormat="1" x14ac:dyDescent="0.25">
      <c r="A175" s="19"/>
      <c r="C175" s="18"/>
    </row>
    <row r="176" spans="1:3" s="17" customFormat="1" x14ac:dyDescent="0.25">
      <c r="A176" s="19"/>
      <c r="C176" s="18"/>
    </row>
    <row r="177" spans="1:3" s="17" customFormat="1" x14ac:dyDescent="0.25">
      <c r="A177" s="19"/>
      <c r="C177" s="18"/>
    </row>
    <row r="178" spans="1:3" s="17" customFormat="1" x14ac:dyDescent="0.25">
      <c r="A178" s="19"/>
      <c r="C178" s="18"/>
    </row>
    <row r="179" spans="1:3" s="17" customFormat="1" x14ac:dyDescent="0.25">
      <c r="A179" s="19"/>
      <c r="C179" s="18"/>
    </row>
    <row r="180" spans="1:3" s="17" customFormat="1" x14ac:dyDescent="0.25">
      <c r="A180" s="19"/>
      <c r="C180" s="18"/>
    </row>
    <row r="181" spans="1:3" s="17" customFormat="1" x14ac:dyDescent="0.25">
      <c r="A181" s="19"/>
      <c r="C181" s="18"/>
    </row>
    <row r="182" spans="1:3" s="17" customFormat="1" x14ac:dyDescent="0.25">
      <c r="A182" s="19"/>
      <c r="C182" s="18"/>
    </row>
    <row r="183" spans="1:3" s="17" customFormat="1" x14ac:dyDescent="0.25">
      <c r="A183" s="19"/>
      <c r="C183" s="18"/>
    </row>
    <row r="184" spans="1:3" s="17" customFormat="1" x14ac:dyDescent="0.25">
      <c r="A184" s="19"/>
      <c r="C184" s="18"/>
    </row>
    <row r="185" spans="1:3" s="17" customFormat="1" x14ac:dyDescent="0.25">
      <c r="A185" s="19"/>
      <c r="C185" s="18"/>
    </row>
    <row r="186" spans="1:3" s="17" customFormat="1" x14ac:dyDescent="0.25">
      <c r="A186" s="19"/>
      <c r="C186" s="18"/>
    </row>
    <row r="187" spans="1:3" s="17" customFormat="1" x14ac:dyDescent="0.25">
      <c r="A187" s="19"/>
      <c r="C187" s="18"/>
    </row>
    <row r="188" spans="1:3" s="17" customFormat="1" x14ac:dyDescent="0.25">
      <c r="A188" s="19"/>
      <c r="C188" s="18"/>
    </row>
    <row r="189" spans="1:3" s="17" customFormat="1" x14ac:dyDescent="0.25">
      <c r="A189" s="19"/>
      <c r="C189" s="18"/>
    </row>
    <row r="190" spans="1:3" s="17" customFormat="1" x14ac:dyDescent="0.25">
      <c r="A190" s="19"/>
      <c r="C190" s="18"/>
    </row>
    <row r="191" spans="1:3" s="17" customFormat="1" x14ac:dyDescent="0.25">
      <c r="A191" s="19"/>
      <c r="C191" s="18"/>
    </row>
    <row r="192" spans="1:3" s="17" customFormat="1" x14ac:dyDescent="0.25">
      <c r="A192" s="19"/>
      <c r="C192" s="18"/>
    </row>
    <row r="193" spans="1:3" s="17" customFormat="1" x14ac:dyDescent="0.25">
      <c r="A193" s="19"/>
      <c r="C193" s="18"/>
    </row>
    <row r="194" spans="1:3" s="17" customFormat="1" x14ac:dyDescent="0.25">
      <c r="A194" s="19"/>
      <c r="C194" s="18"/>
    </row>
    <row r="195" spans="1:3" s="17" customFormat="1" x14ac:dyDescent="0.25">
      <c r="A195" s="19"/>
      <c r="C195" s="18"/>
    </row>
    <row r="196" spans="1:3" s="17" customFormat="1" x14ac:dyDescent="0.25">
      <c r="A196" s="19"/>
      <c r="C196" s="18"/>
    </row>
    <row r="197" spans="1:3" s="17" customFormat="1" x14ac:dyDescent="0.25">
      <c r="A197" s="19"/>
      <c r="C197" s="18"/>
    </row>
    <row r="198" spans="1:3" s="17" customFormat="1" x14ac:dyDescent="0.25">
      <c r="A198" s="19"/>
      <c r="C198" s="18"/>
    </row>
    <row r="199" spans="1:3" s="17" customFormat="1" x14ac:dyDescent="0.25">
      <c r="A199" s="19"/>
      <c r="C199" s="18"/>
    </row>
    <row r="200" spans="1:3" s="17" customFormat="1" x14ac:dyDescent="0.25">
      <c r="A200" s="19"/>
      <c r="C200" s="18"/>
    </row>
    <row r="201" spans="1:3" s="17" customFormat="1" x14ac:dyDescent="0.25">
      <c r="A201" s="19"/>
      <c r="C201" s="18"/>
    </row>
    <row r="202" spans="1:3" s="17" customFormat="1" x14ac:dyDescent="0.25">
      <c r="A202" s="19"/>
      <c r="C202" s="18"/>
    </row>
    <row r="203" spans="1:3" s="17" customFormat="1" x14ac:dyDescent="0.25">
      <c r="A203" s="19"/>
      <c r="C203" s="18"/>
    </row>
    <row r="204" spans="1:3" s="17" customFormat="1" x14ac:dyDescent="0.25">
      <c r="A204" s="19"/>
      <c r="C204" s="18"/>
    </row>
    <row r="205" spans="1:3" s="17" customFormat="1" x14ac:dyDescent="0.25">
      <c r="A205" s="19"/>
      <c r="C205" s="18"/>
    </row>
    <row r="206" spans="1:3" s="17" customFormat="1" x14ac:dyDescent="0.25">
      <c r="A206" s="19"/>
      <c r="C206" s="18"/>
    </row>
    <row r="207" spans="1:3" s="17" customFormat="1" x14ac:dyDescent="0.25">
      <c r="A207" s="19"/>
      <c r="C207" s="18"/>
    </row>
    <row r="208" spans="1:3" s="17" customFormat="1" x14ac:dyDescent="0.25">
      <c r="A208" s="19"/>
      <c r="C208" s="18"/>
    </row>
    <row r="209" spans="1:3" s="17" customFormat="1" x14ac:dyDescent="0.25">
      <c r="A209" s="19"/>
      <c r="C209" s="18"/>
    </row>
    <row r="210" spans="1:3" s="17" customFormat="1" x14ac:dyDescent="0.25">
      <c r="A210" s="19"/>
      <c r="C210" s="18"/>
    </row>
    <row r="211" spans="1:3" s="17" customFormat="1" x14ac:dyDescent="0.25">
      <c r="A211" s="19"/>
      <c r="C211" s="18"/>
    </row>
    <row r="212" spans="1:3" s="17" customFormat="1" x14ac:dyDescent="0.25">
      <c r="A212" s="19"/>
      <c r="C212" s="18"/>
    </row>
    <row r="213" spans="1:3" s="17" customFormat="1" x14ac:dyDescent="0.25">
      <c r="A213" s="19"/>
      <c r="C213" s="18"/>
    </row>
    <row r="214" spans="1:3" s="17" customFormat="1" x14ac:dyDescent="0.25">
      <c r="A214" s="19"/>
      <c r="C214" s="18"/>
    </row>
    <row r="215" spans="1:3" s="17" customFormat="1" x14ac:dyDescent="0.25">
      <c r="A215" s="19"/>
      <c r="C215" s="18"/>
    </row>
    <row r="216" spans="1:3" s="17" customFormat="1" x14ac:dyDescent="0.25">
      <c r="A216" s="19"/>
      <c r="C216" s="18"/>
    </row>
    <row r="217" spans="1:3" s="17" customFormat="1" x14ac:dyDescent="0.25">
      <c r="A217" s="19"/>
      <c r="C217" s="18"/>
    </row>
    <row r="218" spans="1:3" s="17" customFormat="1" x14ac:dyDescent="0.25">
      <c r="A218" s="19"/>
      <c r="C218" s="18"/>
    </row>
    <row r="219" spans="1:3" s="17" customFormat="1" x14ac:dyDescent="0.25">
      <c r="A219" s="19"/>
      <c r="C219" s="18"/>
    </row>
    <row r="220" spans="1:3" s="17" customFormat="1" x14ac:dyDescent="0.25">
      <c r="A220" s="19"/>
      <c r="C220" s="18"/>
    </row>
    <row r="221" spans="1:3" s="17" customFormat="1" x14ac:dyDescent="0.25">
      <c r="A221" s="19"/>
      <c r="C221" s="18"/>
    </row>
    <row r="222" spans="1:3" s="17" customFormat="1" x14ac:dyDescent="0.25">
      <c r="A222" s="19"/>
      <c r="C222" s="18"/>
    </row>
    <row r="223" spans="1:3" s="17" customFormat="1" x14ac:dyDescent="0.25">
      <c r="A223" s="19"/>
      <c r="C223" s="18"/>
    </row>
    <row r="224" spans="1:3" s="17" customFormat="1" x14ac:dyDescent="0.25">
      <c r="A224" s="19"/>
      <c r="C224" s="18"/>
    </row>
    <row r="225" spans="1:3" s="17" customFormat="1" x14ac:dyDescent="0.25">
      <c r="A225" s="19"/>
      <c r="C225" s="18"/>
    </row>
    <row r="226" spans="1:3" s="17" customFormat="1" x14ac:dyDescent="0.25">
      <c r="A226" s="19"/>
      <c r="C226" s="18"/>
    </row>
    <row r="227" spans="1:3" s="17" customFormat="1" x14ac:dyDescent="0.25">
      <c r="A227" s="19"/>
      <c r="C227" s="18"/>
    </row>
    <row r="228" spans="1:3" s="17" customFormat="1" x14ac:dyDescent="0.25">
      <c r="A228" s="19"/>
      <c r="C228" s="18"/>
    </row>
    <row r="229" spans="1:3" s="17" customFormat="1" x14ac:dyDescent="0.25">
      <c r="A229" s="19"/>
      <c r="C229" s="18"/>
    </row>
    <row r="230" spans="1:3" s="17" customFormat="1" x14ac:dyDescent="0.25">
      <c r="A230" s="19"/>
      <c r="C230" s="18"/>
    </row>
    <row r="231" spans="1:3" s="17" customFormat="1" x14ac:dyDescent="0.25">
      <c r="A231" s="19"/>
      <c r="C231" s="18"/>
    </row>
    <row r="232" spans="1:3" s="17" customFormat="1" x14ac:dyDescent="0.25">
      <c r="A232" s="19"/>
      <c r="C232" s="18"/>
    </row>
    <row r="233" spans="1:3" s="17" customFormat="1" x14ac:dyDescent="0.25">
      <c r="A233" s="19"/>
      <c r="C233" s="18"/>
    </row>
    <row r="234" spans="1:3" s="17" customFormat="1" x14ac:dyDescent="0.25">
      <c r="A234" s="19"/>
      <c r="C234" s="18"/>
    </row>
    <row r="235" spans="1:3" s="17" customFormat="1" x14ac:dyDescent="0.25">
      <c r="A235" s="19"/>
      <c r="C235" s="18"/>
    </row>
    <row r="236" spans="1:3" s="17" customFormat="1" x14ac:dyDescent="0.25">
      <c r="A236" s="19"/>
      <c r="C236" s="18"/>
    </row>
    <row r="237" spans="1:3" s="17" customFormat="1" x14ac:dyDescent="0.25">
      <c r="A237" s="19"/>
      <c r="C237" s="18"/>
    </row>
    <row r="238" spans="1:3" s="17" customFormat="1" x14ac:dyDescent="0.25">
      <c r="A238" s="19"/>
      <c r="C238" s="18"/>
    </row>
    <row r="239" spans="1:3" s="17" customFormat="1" x14ac:dyDescent="0.25">
      <c r="A239" s="19"/>
      <c r="C239" s="18"/>
    </row>
    <row r="240" spans="1:3" s="17" customFormat="1" x14ac:dyDescent="0.25">
      <c r="A240" s="19"/>
      <c r="C240" s="18"/>
    </row>
    <row r="241" spans="1:3" s="17" customFormat="1" x14ac:dyDescent="0.25">
      <c r="A241" s="19"/>
      <c r="C241" s="18"/>
    </row>
    <row r="242" spans="1:3" s="17" customFormat="1" x14ac:dyDescent="0.25">
      <c r="A242" s="19"/>
      <c r="C242" s="18"/>
    </row>
    <row r="243" spans="1:3" s="17" customFormat="1" x14ac:dyDescent="0.25">
      <c r="A243" s="19"/>
      <c r="C243" s="18"/>
    </row>
    <row r="244" spans="1:3" s="17" customFormat="1" x14ac:dyDescent="0.25">
      <c r="A244" s="19"/>
      <c r="C244" s="18"/>
    </row>
    <row r="245" spans="1:3" s="17" customFormat="1" x14ac:dyDescent="0.25">
      <c r="A245" s="19"/>
      <c r="C245" s="18"/>
    </row>
    <row r="246" spans="1:3" s="17" customFormat="1" x14ac:dyDescent="0.25">
      <c r="A246" s="19"/>
      <c r="C246" s="18"/>
    </row>
    <row r="247" spans="1:3" s="17" customFormat="1" x14ac:dyDescent="0.25">
      <c r="A247" s="19"/>
      <c r="C247" s="18"/>
    </row>
    <row r="248" spans="1:3" s="17" customFormat="1" x14ac:dyDescent="0.25">
      <c r="A248" s="19"/>
      <c r="C248" s="18"/>
    </row>
    <row r="249" spans="1:3" s="17" customFormat="1" x14ac:dyDescent="0.25">
      <c r="A249" s="19"/>
      <c r="C249" s="18"/>
    </row>
    <row r="250" spans="1:3" s="17" customFormat="1" x14ac:dyDescent="0.25">
      <c r="A250" s="19"/>
      <c r="C250" s="18"/>
    </row>
    <row r="251" spans="1:3" s="17" customFormat="1" x14ac:dyDescent="0.25">
      <c r="A251" s="19"/>
      <c r="C251" s="18"/>
    </row>
    <row r="252" spans="1:3" s="17" customFormat="1" x14ac:dyDescent="0.25">
      <c r="A252" s="19"/>
      <c r="C252" s="18"/>
    </row>
    <row r="253" spans="1:3" s="17" customFormat="1" x14ac:dyDescent="0.25">
      <c r="A253" s="19"/>
      <c r="C253" s="18"/>
    </row>
    <row r="254" spans="1:3" s="17" customFormat="1" x14ac:dyDescent="0.25">
      <c r="A254" s="19"/>
      <c r="C254" s="18"/>
    </row>
    <row r="255" spans="1:3" s="17" customFormat="1" x14ac:dyDescent="0.25">
      <c r="A255" s="19"/>
      <c r="C255" s="18"/>
    </row>
    <row r="256" spans="1:3" s="17" customFormat="1" x14ac:dyDescent="0.25">
      <c r="A256" s="19"/>
      <c r="C256" s="18"/>
    </row>
    <row r="257" spans="1:3" s="17" customFormat="1" x14ac:dyDescent="0.25">
      <c r="A257" s="19"/>
      <c r="C257" s="18"/>
    </row>
    <row r="258" spans="1:3" s="17" customFormat="1" x14ac:dyDescent="0.25">
      <c r="A258" s="19"/>
      <c r="C258" s="18"/>
    </row>
    <row r="259" spans="1:3" s="17" customFormat="1" x14ac:dyDescent="0.25">
      <c r="A259" s="19"/>
      <c r="C259" s="18"/>
    </row>
    <row r="260" spans="1:3" s="17" customFormat="1" x14ac:dyDescent="0.25">
      <c r="A260" s="19"/>
      <c r="C260" s="18"/>
    </row>
    <row r="261" spans="1:3" s="17" customFormat="1" x14ac:dyDescent="0.25">
      <c r="A261" s="19"/>
      <c r="C261" s="18"/>
    </row>
    <row r="262" spans="1:3" s="17" customFormat="1" x14ac:dyDescent="0.25">
      <c r="A262" s="19"/>
      <c r="C262" s="18"/>
    </row>
    <row r="263" spans="1:3" s="17" customFormat="1" x14ac:dyDescent="0.25">
      <c r="A263" s="19"/>
      <c r="C263" s="18"/>
    </row>
    <row r="264" spans="1:3" s="17" customFormat="1" x14ac:dyDescent="0.25">
      <c r="A264" s="19"/>
      <c r="C264" s="18"/>
    </row>
    <row r="265" spans="1:3" s="17" customFormat="1" x14ac:dyDescent="0.25">
      <c r="A265" s="19"/>
      <c r="C265" s="18"/>
    </row>
    <row r="266" spans="1:3" s="17" customFormat="1" x14ac:dyDescent="0.25">
      <c r="A266" s="19"/>
      <c r="C266" s="18"/>
    </row>
    <row r="267" spans="1:3" s="17" customFormat="1" x14ac:dyDescent="0.25">
      <c r="A267" s="19"/>
      <c r="C267" s="18"/>
    </row>
    <row r="268" spans="1:3" s="17" customFormat="1" x14ac:dyDescent="0.25">
      <c r="A268" s="19"/>
      <c r="C268" s="18"/>
    </row>
    <row r="269" spans="1:3" s="17" customFormat="1" x14ac:dyDescent="0.25">
      <c r="A269" s="19"/>
      <c r="C269" s="18"/>
    </row>
    <row r="270" spans="1:3" s="17" customFormat="1" x14ac:dyDescent="0.25">
      <c r="A270" s="19"/>
      <c r="C270" s="18"/>
    </row>
    <row r="271" spans="1:3" s="17" customFormat="1" x14ac:dyDescent="0.25">
      <c r="A271" s="19"/>
      <c r="C271" s="18"/>
    </row>
    <row r="272" spans="1:3" s="17" customFormat="1" x14ac:dyDescent="0.25">
      <c r="A272" s="19"/>
      <c r="C272" s="18"/>
    </row>
    <row r="273" spans="1:3" s="17" customFormat="1" x14ac:dyDescent="0.25">
      <c r="A273" s="19"/>
      <c r="C273" s="18"/>
    </row>
    <row r="274" spans="1:3" s="17" customFormat="1" x14ac:dyDescent="0.25">
      <c r="A274" s="19"/>
      <c r="C274" s="18"/>
    </row>
    <row r="275" spans="1:3" s="17" customFormat="1" x14ac:dyDescent="0.25">
      <c r="A275" s="19"/>
      <c r="C275" s="18"/>
    </row>
    <row r="276" spans="1:3" s="17" customFormat="1" x14ac:dyDescent="0.25">
      <c r="A276" s="19"/>
      <c r="C276" s="18"/>
    </row>
    <row r="277" spans="1:3" s="17" customFormat="1" x14ac:dyDescent="0.25">
      <c r="A277" s="19"/>
      <c r="C277" s="18"/>
    </row>
    <row r="278" spans="1:3" s="17" customFormat="1" x14ac:dyDescent="0.25">
      <c r="A278" s="19"/>
      <c r="C278" s="18"/>
    </row>
    <row r="279" spans="1:3" s="17" customFormat="1" x14ac:dyDescent="0.25">
      <c r="A279" s="19"/>
      <c r="C279" s="18"/>
    </row>
    <row r="280" spans="1:3" s="17" customFormat="1" x14ac:dyDescent="0.25">
      <c r="A280" s="19"/>
      <c r="C280" s="18"/>
    </row>
    <row r="281" spans="1:3" s="17" customFormat="1" x14ac:dyDescent="0.25">
      <c r="A281" s="19"/>
      <c r="C281" s="18"/>
    </row>
    <row r="282" spans="1:3" s="17" customFormat="1" x14ac:dyDescent="0.25">
      <c r="A282" s="19"/>
      <c r="C282" s="18"/>
    </row>
    <row r="283" spans="1:3" s="17" customFormat="1" x14ac:dyDescent="0.25">
      <c r="A283" s="19"/>
      <c r="C283" s="18"/>
    </row>
    <row r="284" spans="1:3" s="17" customFormat="1" x14ac:dyDescent="0.25">
      <c r="A284" s="19"/>
      <c r="C284" s="18"/>
    </row>
    <row r="285" spans="1:3" s="17" customFormat="1" x14ac:dyDescent="0.25">
      <c r="A285" s="19"/>
      <c r="C285" s="18"/>
    </row>
    <row r="286" spans="1:3" s="17" customFormat="1" x14ac:dyDescent="0.25">
      <c r="A286" s="19"/>
      <c r="C286" s="18"/>
    </row>
    <row r="287" spans="1:3" s="17" customFormat="1" x14ac:dyDescent="0.25">
      <c r="A287" s="19"/>
      <c r="C287" s="18"/>
    </row>
    <row r="288" spans="1:3" s="17" customFormat="1" x14ac:dyDescent="0.25">
      <c r="A288" s="19"/>
      <c r="C288" s="18"/>
    </row>
    <row r="289" spans="1:3" s="17" customFormat="1" x14ac:dyDescent="0.25">
      <c r="A289" s="19"/>
      <c r="C289" s="18"/>
    </row>
    <row r="290" spans="1:3" s="17" customFormat="1" x14ac:dyDescent="0.25">
      <c r="A290" s="19"/>
      <c r="C290" s="18"/>
    </row>
    <row r="291" spans="1:3" s="17" customFormat="1" x14ac:dyDescent="0.25">
      <c r="A291" s="19"/>
      <c r="C291" s="18"/>
    </row>
    <row r="292" spans="1:3" s="17" customFormat="1" x14ac:dyDescent="0.25">
      <c r="A292" s="19"/>
      <c r="C292" s="18"/>
    </row>
    <row r="293" spans="1:3" s="17" customFormat="1" x14ac:dyDescent="0.25">
      <c r="A293" s="19"/>
      <c r="C293" s="18"/>
    </row>
    <row r="294" spans="1:3" s="17" customFormat="1" x14ac:dyDescent="0.25">
      <c r="A294" s="19"/>
      <c r="C294" s="18"/>
    </row>
    <row r="295" spans="1:3" s="17" customFormat="1" x14ac:dyDescent="0.25">
      <c r="A295" s="19"/>
      <c r="C295" s="18"/>
    </row>
    <row r="296" spans="1:3" s="17" customFormat="1" x14ac:dyDescent="0.25">
      <c r="A296" s="19"/>
      <c r="C296" s="18"/>
    </row>
    <row r="297" spans="1:3" s="17" customFormat="1" x14ac:dyDescent="0.25">
      <c r="A297" s="19"/>
      <c r="C297" s="18"/>
    </row>
    <row r="298" spans="1:3" s="17" customFormat="1" x14ac:dyDescent="0.25">
      <c r="A298" s="19"/>
      <c r="C298" s="18"/>
    </row>
    <row r="299" spans="1:3" s="17" customFormat="1" x14ac:dyDescent="0.25">
      <c r="A299" s="19"/>
      <c r="C299" s="18"/>
    </row>
    <row r="300" spans="1:3" s="17" customFormat="1" x14ac:dyDescent="0.25">
      <c r="A300" s="19"/>
      <c r="C300" s="18"/>
    </row>
    <row r="301" spans="1:3" s="17" customFormat="1" x14ac:dyDescent="0.25">
      <c r="A301" s="19"/>
      <c r="C301" s="18"/>
    </row>
    <row r="302" spans="1:3" s="17" customFormat="1" x14ac:dyDescent="0.25">
      <c r="A302" s="19"/>
      <c r="C302" s="18"/>
    </row>
    <row r="303" spans="1:3" s="17" customFormat="1" x14ac:dyDescent="0.25">
      <c r="A303" s="19"/>
      <c r="C303" s="18"/>
    </row>
    <row r="304" spans="1:3" s="17" customFormat="1" x14ac:dyDescent="0.25">
      <c r="A304" s="19"/>
      <c r="C304" s="18"/>
    </row>
    <row r="305" spans="1:3" s="17" customFormat="1" x14ac:dyDescent="0.25">
      <c r="A305" s="19"/>
      <c r="C305" s="18"/>
    </row>
    <row r="306" spans="1:3" s="17" customFormat="1" x14ac:dyDescent="0.25">
      <c r="A306" s="19"/>
      <c r="C306" s="18"/>
    </row>
    <row r="307" spans="1:3" s="17" customFormat="1" x14ac:dyDescent="0.25">
      <c r="A307" s="19"/>
      <c r="C307" s="18"/>
    </row>
    <row r="308" spans="1:3" s="17" customFormat="1" x14ac:dyDescent="0.25">
      <c r="A308" s="19"/>
      <c r="C308" s="18"/>
    </row>
    <row r="309" spans="1:3" s="17" customFormat="1" x14ac:dyDescent="0.25">
      <c r="A309" s="19"/>
      <c r="C309" s="18"/>
    </row>
    <row r="310" spans="1:3" s="17" customFormat="1" x14ac:dyDescent="0.25">
      <c r="A310" s="19"/>
      <c r="C310" s="18"/>
    </row>
    <row r="311" spans="1:3" s="17" customFormat="1" x14ac:dyDescent="0.25">
      <c r="A311" s="19"/>
      <c r="C311" s="18"/>
    </row>
    <row r="312" spans="1:3" s="17" customFormat="1" x14ac:dyDescent="0.25">
      <c r="A312" s="19"/>
      <c r="C312" s="18"/>
    </row>
    <row r="313" spans="1:3" s="17" customFormat="1" x14ac:dyDescent="0.25">
      <c r="A313" s="19"/>
      <c r="C313" s="18"/>
    </row>
    <row r="314" spans="1:3" s="17" customFormat="1" x14ac:dyDescent="0.25">
      <c r="A314" s="19"/>
      <c r="C314" s="18"/>
    </row>
    <row r="315" spans="1:3" s="17" customFormat="1" x14ac:dyDescent="0.25">
      <c r="A315" s="19"/>
      <c r="C315" s="18"/>
    </row>
    <row r="316" spans="1:3" s="17" customFormat="1" x14ac:dyDescent="0.25">
      <c r="A316" s="19"/>
      <c r="C316" s="18"/>
    </row>
    <row r="317" spans="1:3" s="17" customFormat="1" x14ac:dyDescent="0.25">
      <c r="A317" s="19"/>
      <c r="C317" s="18"/>
    </row>
    <row r="318" spans="1:3" s="17" customFormat="1" x14ac:dyDescent="0.25">
      <c r="A318" s="19"/>
      <c r="C318" s="18"/>
    </row>
    <row r="319" spans="1:3" s="17" customFormat="1" x14ac:dyDescent="0.25">
      <c r="A319" s="19"/>
      <c r="C319" s="18"/>
    </row>
    <row r="320" spans="1:3" s="17" customFormat="1" x14ac:dyDescent="0.25">
      <c r="A320" s="19"/>
      <c r="C320" s="18"/>
    </row>
    <row r="321" spans="1:3" s="17" customFormat="1" x14ac:dyDescent="0.25">
      <c r="A321" s="19"/>
      <c r="C321" s="18"/>
    </row>
    <row r="322" spans="1:3" s="17" customFormat="1" x14ac:dyDescent="0.25">
      <c r="A322" s="19"/>
      <c r="C322" s="18"/>
    </row>
    <row r="323" spans="1:3" s="17" customFormat="1" x14ac:dyDescent="0.25">
      <c r="A323" s="19"/>
      <c r="C323" s="18"/>
    </row>
    <row r="324" spans="1:3" s="17" customFormat="1" x14ac:dyDescent="0.25">
      <c r="A324" s="19"/>
      <c r="C324" s="18"/>
    </row>
    <row r="325" spans="1:3" s="17" customFormat="1" x14ac:dyDescent="0.25">
      <c r="A325" s="19"/>
      <c r="C325" s="18"/>
    </row>
    <row r="326" spans="1:3" s="17" customFormat="1" x14ac:dyDescent="0.25">
      <c r="A326" s="19"/>
      <c r="C326" s="18"/>
    </row>
    <row r="327" spans="1:3" s="17" customFormat="1" x14ac:dyDescent="0.25">
      <c r="A327" s="19"/>
      <c r="C327" s="18"/>
    </row>
    <row r="328" spans="1:3" s="17" customFormat="1" x14ac:dyDescent="0.25">
      <c r="A328" s="19"/>
      <c r="C328" s="18"/>
    </row>
    <row r="329" spans="1:3" s="17" customFormat="1" x14ac:dyDescent="0.25">
      <c r="A329" s="19"/>
      <c r="C329" s="18"/>
    </row>
    <row r="330" spans="1:3" s="17" customFormat="1" x14ac:dyDescent="0.25">
      <c r="A330" s="19"/>
      <c r="C330" s="18"/>
    </row>
    <row r="331" spans="1:3" s="17" customFormat="1" x14ac:dyDescent="0.25">
      <c r="A331" s="19"/>
      <c r="C331" s="18"/>
    </row>
    <row r="332" spans="1:3" s="17" customFormat="1" x14ac:dyDescent="0.25">
      <c r="A332" s="19"/>
      <c r="C332" s="18"/>
    </row>
    <row r="333" spans="1:3" s="17" customFormat="1" x14ac:dyDescent="0.25">
      <c r="A333" s="19"/>
      <c r="C333" s="18"/>
    </row>
    <row r="334" spans="1:3" s="17" customFormat="1" x14ac:dyDescent="0.25">
      <c r="A334" s="19"/>
      <c r="C334" s="18"/>
    </row>
    <row r="335" spans="1:3" s="17" customFormat="1" x14ac:dyDescent="0.25">
      <c r="A335" s="19"/>
      <c r="C335" s="18"/>
    </row>
    <row r="336" spans="1:3" s="17" customFormat="1" x14ac:dyDescent="0.25">
      <c r="A336" s="19"/>
      <c r="C336" s="18"/>
    </row>
    <row r="337" spans="1:3" s="17" customFormat="1" x14ac:dyDescent="0.25">
      <c r="A337" s="19"/>
      <c r="C337" s="18"/>
    </row>
    <row r="338" spans="1:3" s="17" customFormat="1" x14ac:dyDescent="0.25">
      <c r="A338" s="19"/>
      <c r="C338" s="18"/>
    </row>
    <row r="339" spans="1:3" s="17" customFormat="1" x14ac:dyDescent="0.25">
      <c r="A339" s="19"/>
      <c r="C339" s="18"/>
    </row>
    <row r="340" spans="1:3" s="17" customFormat="1" x14ac:dyDescent="0.25">
      <c r="A340" s="19"/>
      <c r="C340" s="18"/>
    </row>
    <row r="341" spans="1:3" s="17" customFormat="1" x14ac:dyDescent="0.25">
      <c r="A341" s="19"/>
      <c r="C341" s="18"/>
    </row>
    <row r="342" spans="1:3" s="17" customFormat="1" x14ac:dyDescent="0.25">
      <c r="A342" s="19"/>
      <c r="C342" s="18"/>
    </row>
    <row r="343" spans="1:3" s="17" customFormat="1" x14ac:dyDescent="0.25">
      <c r="A343" s="19"/>
      <c r="C343" s="18"/>
    </row>
    <row r="344" spans="1:3" s="17" customFormat="1" x14ac:dyDescent="0.25">
      <c r="A344" s="19"/>
      <c r="C344" s="18"/>
    </row>
    <row r="345" spans="1:3" s="17" customFormat="1" x14ac:dyDescent="0.25">
      <c r="A345" s="19"/>
      <c r="C345" s="18"/>
    </row>
    <row r="346" spans="1:3" s="17" customFormat="1" x14ac:dyDescent="0.25">
      <c r="A346" s="19"/>
      <c r="C346" s="18"/>
    </row>
    <row r="347" spans="1:3" s="17" customFormat="1" x14ac:dyDescent="0.25">
      <c r="A347" s="19"/>
      <c r="C347" s="18"/>
    </row>
    <row r="348" spans="1:3" s="17" customFormat="1" x14ac:dyDescent="0.25">
      <c r="A348" s="19"/>
      <c r="C348" s="18"/>
    </row>
    <row r="349" spans="1:3" s="17" customFormat="1" x14ac:dyDescent="0.25">
      <c r="A349" s="19"/>
      <c r="C349" s="18"/>
    </row>
    <row r="350" spans="1:3" s="17" customFormat="1" x14ac:dyDescent="0.25">
      <c r="A350" s="19"/>
      <c r="C350" s="18"/>
    </row>
    <row r="351" spans="1:3" s="17" customFormat="1" x14ac:dyDescent="0.25">
      <c r="A351" s="19"/>
      <c r="C351" s="18"/>
    </row>
    <row r="352" spans="1:3" s="17" customFormat="1" x14ac:dyDescent="0.25">
      <c r="A352" s="19"/>
      <c r="C352" s="18"/>
    </row>
    <row r="353" spans="1:3" s="17" customFormat="1" x14ac:dyDescent="0.25">
      <c r="A353" s="19"/>
      <c r="C353" s="18"/>
    </row>
    <row r="354" spans="1:3" s="17" customFormat="1" x14ac:dyDescent="0.25">
      <c r="A354" s="19"/>
      <c r="C354" s="18"/>
    </row>
    <row r="355" spans="1:3" s="17" customFormat="1" x14ac:dyDescent="0.25">
      <c r="A355" s="19"/>
      <c r="C355" s="18"/>
    </row>
    <row r="356" spans="1:3" s="17" customFormat="1" x14ac:dyDescent="0.25">
      <c r="A356" s="19"/>
      <c r="C356" s="18"/>
    </row>
    <row r="357" spans="1:3" s="17" customFormat="1" x14ac:dyDescent="0.25">
      <c r="A357" s="19"/>
      <c r="C357" s="18"/>
    </row>
    <row r="358" spans="1:3" s="17" customFormat="1" x14ac:dyDescent="0.25">
      <c r="A358" s="19"/>
      <c r="C358" s="18"/>
    </row>
    <row r="359" spans="1:3" s="17" customFormat="1" x14ac:dyDescent="0.25">
      <c r="A359" s="19"/>
      <c r="C359" s="18"/>
    </row>
    <row r="360" spans="1:3" s="17" customFormat="1" x14ac:dyDescent="0.25">
      <c r="A360" s="19"/>
      <c r="C360" s="18"/>
    </row>
    <row r="361" spans="1:3" s="17" customFormat="1" x14ac:dyDescent="0.25">
      <c r="A361" s="19"/>
      <c r="C361" s="18"/>
    </row>
    <row r="362" spans="1:3" s="17" customFormat="1" x14ac:dyDescent="0.25">
      <c r="A362" s="19"/>
      <c r="C362" s="18"/>
    </row>
    <row r="363" spans="1:3" s="17" customFormat="1" x14ac:dyDescent="0.25">
      <c r="A363" s="19"/>
      <c r="C363" s="18"/>
    </row>
    <row r="364" spans="1:3" s="17" customFormat="1" x14ac:dyDescent="0.25">
      <c r="A364" s="19"/>
      <c r="C364" s="18"/>
    </row>
    <row r="365" spans="1:3" s="17" customFormat="1" x14ac:dyDescent="0.25">
      <c r="A365" s="19"/>
      <c r="C365" s="18"/>
    </row>
    <row r="366" spans="1:3" s="17" customFormat="1" x14ac:dyDescent="0.25">
      <c r="A366" s="19"/>
      <c r="C366" s="18"/>
    </row>
    <row r="367" spans="1:3" s="17" customFormat="1" x14ac:dyDescent="0.25">
      <c r="A367" s="19"/>
      <c r="C367" s="18"/>
    </row>
    <row r="368" spans="1:3" s="17" customFormat="1" x14ac:dyDescent="0.25">
      <c r="A368" s="19"/>
      <c r="C368" s="18"/>
    </row>
    <row r="369" spans="1:3" s="17" customFormat="1" x14ac:dyDescent="0.25">
      <c r="A369" s="19"/>
      <c r="C369" s="18"/>
    </row>
    <row r="370" spans="1:3" s="17" customFormat="1" x14ac:dyDescent="0.25">
      <c r="A370" s="19"/>
      <c r="C370" s="18"/>
    </row>
    <row r="371" spans="1:3" s="17" customFormat="1" x14ac:dyDescent="0.25">
      <c r="A371" s="19"/>
      <c r="C371" s="18"/>
    </row>
    <row r="372" spans="1:3" s="17" customFormat="1" x14ac:dyDescent="0.25">
      <c r="A372" s="19"/>
      <c r="C372" s="18"/>
    </row>
    <row r="373" spans="1:3" s="17" customFormat="1" x14ac:dyDescent="0.25">
      <c r="A373" s="19"/>
      <c r="C373" s="18"/>
    </row>
    <row r="374" spans="1:3" s="17" customFormat="1" x14ac:dyDescent="0.25">
      <c r="A374" s="19"/>
      <c r="C374" s="18"/>
    </row>
    <row r="375" spans="1:3" s="17" customFormat="1" x14ac:dyDescent="0.25">
      <c r="A375" s="19"/>
      <c r="C375" s="18"/>
    </row>
    <row r="376" spans="1:3" s="17" customFormat="1" x14ac:dyDescent="0.25">
      <c r="A376" s="19"/>
      <c r="C376" s="18"/>
    </row>
    <row r="377" spans="1:3" s="17" customFormat="1" x14ac:dyDescent="0.25">
      <c r="A377" s="19"/>
      <c r="C377" s="18"/>
    </row>
    <row r="378" spans="1:3" s="17" customFormat="1" x14ac:dyDescent="0.25">
      <c r="A378" s="19"/>
      <c r="C378" s="18"/>
    </row>
    <row r="379" spans="1:3" s="17" customFormat="1" x14ac:dyDescent="0.25">
      <c r="A379" s="19"/>
      <c r="C379" s="18"/>
    </row>
    <row r="380" spans="1:3" s="17" customFormat="1" x14ac:dyDescent="0.25">
      <c r="A380" s="19"/>
      <c r="C380" s="18"/>
    </row>
    <row r="381" spans="1:3" s="17" customFormat="1" x14ac:dyDescent="0.25">
      <c r="A381" s="19"/>
      <c r="C381" s="18"/>
    </row>
    <row r="382" spans="1:3" s="17" customFormat="1" x14ac:dyDescent="0.25">
      <c r="A382" s="19"/>
      <c r="C382" s="18"/>
    </row>
    <row r="383" spans="1:3" s="17" customFormat="1" x14ac:dyDescent="0.25">
      <c r="A383" s="19"/>
      <c r="C383" s="18"/>
    </row>
    <row r="384" spans="1:3" s="17" customFormat="1" x14ac:dyDescent="0.25">
      <c r="A384" s="19"/>
      <c r="C384" s="18"/>
    </row>
    <row r="385" spans="1:3" s="17" customFormat="1" x14ac:dyDescent="0.25">
      <c r="A385" s="19"/>
      <c r="C385" s="18"/>
    </row>
    <row r="386" spans="1:3" s="17" customFormat="1" x14ac:dyDescent="0.25">
      <c r="A386" s="19"/>
      <c r="C386" s="18"/>
    </row>
    <row r="387" spans="1:3" s="17" customFormat="1" x14ac:dyDescent="0.25">
      <c r="A387" s="19"/>
      <c r="C387" s="18"/>
    </row>
    <row r="388" spans="1:3" s="17" customFormat="1" x14ac:dyDescent="0.25">
      <c r="A388" s="19"/>
      <c r="C388" s="18"/>
    </row>
    <row r="389" spans="1:3" s="17" customFormat="1" x14ac:dyDescent="0.25">
      <c r="A389" s="19"/>
      <c r="C389" s="18"/>
    </row>
    <row r="390" spans="1:3" s="17" customFormat="1" x14ac:dyDescent="0.25">
      <c r="A390" s="19"/>
      <c r="C390" s="18"/>
    </row>
    <row r="391" spans="1:3" s="17" customFormat="1" x14ac:dyDescent="0.25">
      <c r="A391" s="19"/>
      <c r="C391" s="18"/>
    </row>
    <row r="392" spans="1:3" s="17" customFormat="1" x14ac:dyDescent="0.25">
      <c r="A392" s="19"/>
      <c r="C392" s="18"/>
    </row>
    <row r="393" spans="1:3" s="17" customFormat="1" x14ac:dyDescent="0.25">
      <c r="A393" s="19"/>
      <c r="C393" s="18"/>
    </row>
    <row r="394" spans="1:3" s="17" customFormat="1" x14ac:dyDescent="0.25">
      <c r="A394" s="19"/>
      <c r="C394" s="18"/>
    </row>
    <row r="395" spans="1:3" s="17" customFormat="1" x14ac:dyDescent="0.25">
      <c r="A395" s="19"/>
      <c r="C395" s="18"/>
    </row>
    <row r="396" spans="1:3" s="17" customFormat="1" x14ac:dyDescent="0.25">
      <c r="A396" s="19"/>
      <c r="C396" s="18"/>
    </row>
    <row r="397" spans="1:3" s="17" customFormat="1" x14ac:dyDescent="0.25">
      <c r="A397" s="19"/>
      <c r="C397" s="18"/>
    </row>
    <row r="398" spans="1:3" s="17" customFormat="1" x14ac:dyDescent="0.25">
      <c r="A398" s="19"/>
      <c r="C398" s="18"/>
    </row>
    <row r="399" spans="1:3" s="17" customFormat="1" x14ac:dyDescent="0.25">
      <c r="A399" s="19"/>
      <c r="C399" s="18"/>
    </row>
    <row r="400" spans="1:3" s="17" customFormat="1" x14ac:dyDescent="0.25">
      <c r="A400" s="19"/>
      <c r="C400" s="18"/>
    </row>
    <row r="401" spans="1:3" s="17" customFormat="1" x14ac:dyDescent="0.25">
      <c r="A401" s="19"/>
      <c r="C401" s="18"/>
    </row>
    <row r="402" spans="1:3" s="17" customFormat="1" x14ac:dyDescent="0.25">
      <c r="A402" s="19"/>
      <c r="C402" s="18"/>
    </row>
    <row r="403" spans="1:3" s="17" customFormat="1" x14ac:dyDescent="0.25">
      <c r="A403" s="19"/>
      <c r="C403" s="18"/>
    </row>
    <row r="404" spans="1:3" s="17" customFormat="1" x14ac:dyDescent="0.25">
      <c r="A404" s="19"/>
      <c r="C404" s="18"/>
    </row>
    <row r="405" spans="1:3" s="17" customFormat="1" x14ac:dyDescent="0.25">
      <c r="A405" s="19"/>
      <c r="C405" s="18"/>
    </row>
    <row r="406" spans="1:3" s="17" customFormat="1" x14ac:dyDescent="0.25">
      <c r="A406" s="19"/>
      <c r="C406" s="18"/>
    </row>
    <row r="407" spans="1:3" s="17" customFormat="1" x14ac:dyDescent="0.25">
      <c r="A407" s="19"/>
      <c r="C407" s="18"/>
    </row>
    <row r="408" spans="1:3" s="17" customFormat="1" x14ac:dyDescent="0.25">
      <c r="A408" s="19"/>
      <c r="C408" s="18"/>
    </row>
    <row r="409" spans="1:3" s="17" customFormat="1" x14ac:dyDescent="0.25">
      <c r="A409" s="19"/>
      <c r="C409" s="18"/>
    </row>
    <row r="410" spans="1:3" s="17" customFormat="1" x14ac:dyDescent="0.25">
      <c r="A410" s="19"/>
      <c r="C410" s="18"/>
    </row>
    <row r="411" spans="1:3" s="17" customFormat="1" x14ac:dyDescent="0.25">
      <c r="A411" s="19"/>
      <c r="C411" s="18"/>
    </row>
    <row r="412" spans="1:3" s="17" customFormat="1" x14ac:dyDescent="0.25">
      <c r="A412" s="19"/>
      <c r="C412" s="18"/>
    </row>
    <row r="413" spans="1:3" s="17" customFormat="1" x14ac:dyDescent="0.25">
      <c r="A413" s="19"/>
      <c r="C413" s="18"/>
    </row>
    <row r="414" spans="1:3" s="17" customFormat="1" x14ac:dyDescent="0.25">
      <c r="A414" s="19"/>
      <c r="C414" s="18"/>
    </row>
    <row r="415" spans="1:3" s="17" customFormat="1" x14ac:dyDescent="0.25">
      <c r="A415" s="19"/>
      <c r="C415" s="18"/>
    </row>
    <row r="416" spans="1:3" s="17" customFormat="1" x14ac:dyDescent="0.25">
      <c r="A416" s="19"/>
      <c r="C416" s="18"/>
    </row>
    <row r="417" spans="1:3" s="17" customFormat="1" x14ac:dyDescent="0.25">
      <c r="A417" s="19"/>
      <c r="C417" s="18"/>
    </row>
    <row r="418" spans="1:3" s="17" customFormat="1" x14ac:dyDescent="0.25">
      <c r="A418" s="19"/>
      <c r="C418" s="18"/>
    </row>
    <row r="419" spans="1:3" s="17" customFormat="1" x14ac:dyDescent="0.25">
      <c r="A419" s="19"/>
      <c r="C419" s="18"/>
    </row>
    <row r="420" spans="1:3" s="17" customFormat="1" x14ac:dyDescent="0.25">
      <c r="A420" s="19"/>
      <c r="C420" s="18"/>
    </row>
    <row r="421" spans="1:3" s="17" customFormat="1" x14ac:dyDescent="0.25">
      <c r="A421" s="19"/>
      <c r="C421" s="18"/>
    </row>
    <row r="422" spans="1:3" s="17" customFormat="1" x14ac:dyDescent="0.25">
      <c r="A422" s="19"/>
      <c r="C422" s="18"/>
    </row>
    <row r="423" spans="1:3" s="17" customFormat="1" x14ac:dyDescent="0.25">
      <c r="A423" s="19"/>
      <c r="C423" s="18"/>
    </row>
    <row r="424" spans="1:3" s="17" customFormat="1" x14ac:dyDescent="0.25">
      <c r="A424" s="19"/>
      <c r="C424" s="18"/>
    </row>
    <row r="425" spans="1:3" s="17" customFormat="1" x14ac:dyDescent="0.25">
      <c r="A425" s="19"/>
      <c r="C425" s="18"/>
    </row>
    <row r="426" spans="1:3" s="17" customFormat="1" x14ac:dyDescent="0.25">
      <c r="A426" s="19"/>
      <c r="C426" s="18"/>
    </row>
    <row r="427" spans="1:3" s="17" customFormat="1" x14ac:dyDescent="0.25">
      <c r="A427" s="19"/>
      <c r="C427" s="18"/>
    </row>
    <row r="428" spans="1:3" s="17" customFormat="1" x14ac:dyDescent="0.25">
      <c r="A428" s="19"/>
      <c r="C428" s="18"/>
    </row>
    <row r="429" spans="1:3" s="17" customFormat="1" x14ac:dyDescent="0.25">
      <c r="A429" s="19"/>
      <c r="C429" s="18"/>
    </row>
    <row r="430" spans="1:3" s="17" customFormat="1" x14ac:dyDescent="0.25">
      <c r="A430" s="19"/>
      <c r="C430" s="18"/>
    </row>
    <row r="431" spans="1:3" s="17" customFormat="1" x14ac:dyDescent="0.25">
      <c r="A431" s="19"/>
      <c r="C431" s="18"/>
    </row>
    <row r="432" spans="1:3" s="17" customFormat="1" x14ac:dyDescent="0.25">
      <c r="A432" s="19"/>
      <c r="C432" s="18"/>
    </row>
    <row r="433" spans="1:3" s="17" customFormat="1" x14ac:dyDescent="0.25">
      <c r="A433" s="19"/>
      <c r="C433" s="18"/>
    </row>
    <row r="434" spans="1:3" s="17" customFormat="1" x14ac:dyDescent="0.25">
      <c r="A434" s="19"/>
      <c r="C434" s="18"/>
    </row>
    <row r="435" spans="1:3" s="17" customFormat="1" x14ac:dyDescent="0.25">
      <c r="A435" s="19"/>
      <c r="C435" s="18"/>
    </row>
    <row r="436" spans="1:3" s="17" customFormat="1" x14ac:dyDescent="0.25">
      <c r="A436" s="19"/>
      <c r="C436" s="18"/>
    </row>
    <row r="437" spans="1:3" s="17" customFormat="1" x14ac:dyDescent="0.25">
      <c r="A437" s="19"/>
      <c r="C437" s="18"/>
    </row>
    <row r="438" spans="1:3" s="17" customFormat="1" x14ac:dyDescent="0.25">
      <c r="A438" s="19"/>
      <c r="C438" s="18"/>
    </row>
    <row r="439" spans="1:3" s="17" customFormat="1" x14ac:dyDescent="0.25">
      <c r="A439" s="19"/>
      <c r="C439" s="18"/>
    </row>
    <row r="440" spans="1:3" s="17" customFormat="1" x14ac:dyDescent="0.25">
      <c r="A440" s="19"/>
      <c r="C440" s="18"/>
    </row>
    <row r="441" spans="1:3" s="17" customFormat="1" x14ac:dyDescent="0.25">
      <c r="A441" s="19"/>
      <c r="C441" s="18"/>
    </row>
    <row r="442" spans="1:3" s="17" customFormat="1" x14ac:dyDescent="0.25">
      <c r="A442" s="19"/>
      <c r="C442" s="18"/>
    </row>
    <row r="443" spans="1:3" s="17" customFormat="1" x14ac:dyDescent="0.25">
      <c r="A443" s="19"/>
      <c r="C443" s="18"/>
    </row>
    <row r="444" spans="1:3" s="17" customFormat="1" x14ac:dyDescent="0.25">
      <c r="A444" s="19"/>
      <c r="C444" s="18"/>
    </row>
    <row r="445" spans="1:3" s="17" customFormat="1" x14ac:dyDescent="0.25">
      <c r="A445" s="19"/>
      <c r="C445" s="18"/>
    </row>
    <row r="446" spans="1:3" s="17" customFormat="1" x14ac:dyDescent="0.25">
      <c r="A446" s="19"/>
      <c r="C446" s="18"/>
    </row>
    <row r="447" spans="1:3" s="17" customFormat="1" x14ac:dyDescent="0.25">
      <c r="A447" s="19"/>
      <c r="C447" s="18"/>
    </row>
    <row r="448" spans="1:3" s="17" customFormat="1" x14ac:dyDescent="0.25">
      <c r="A448" s="19"/>
      <c r="C448" s="18"/>
    </row>
    <row r="449" spans="1:3" s="17" customFormat="1" x14ac:dyDescent="0.25">
      <c r="A449" s="19"/>
      <c r="C449" s="18"/>
    </row>
    <row r="450" spans="1:3" s="17" customFormat="1" x14ac:dyDescent="0.25">
      <c r="A450" s="19"/>
      <c r="C450" s="18"/>
    </row>
    <row r="451" spans="1:3" s="17" customFormat="1" x14ac:dyDescent="0.25">
      <c r="A451" s="19"/>
      <c r="C451" s="18"/>
    </row>
    <row r="452" spans="1:3" s="17" customFormat="1" x14ac:dyDescent="0.25">
      <c r="A452" s="19"/>
      <c r="C452" s="18"/>
    </row>
    <row r="453" spans="1:3" s="17" customFormat="1" x14ac:dyDescent="0.25">
      <c r="A453" s="19"/>
      <c r="C453" s="18"/>
    </row>
    <row r="454" spans="1:3" s="17" customFormat="1" x14ac:dyDescent="0.25">
      <c r="A454" s="19"/>
      <c r="C454" s="18"/>
    </row>
    <row r="455" spans="1:3" s="17" customFormat="1" x14ac:dyDescent="0.25">
      <c r="A455" s="19"/>
      <c r="C455" s="18"/>
    </row>
    <row r="456" spans="1:3" s="17" customFormat="1" x14ac:dyDescent="0.25">
      <c r="A456" s="19"/>
      <c r="C456" s="18"/>
    </row>
    <row r="457" spans="1:3" s="17" customFormat="1" x14ac:dyDescent="0.25">
      <c r="A457" s="19"/>
      <c r="C457" s="18"/>
    </row>
    <row r="458" spans="1:3" s="17" customFormat="1" x14ac:dyDescent="0.25">
      <c r="A458" s="19"/>
      <c r="C458" s="18"/>
    </row>
    <row r="459" spans="1:3" s="17" customFormat="1" x14ac:dyDescent="0.25">
      <c r="A459" s="19"/>
      <c r="C459" s="18"/>
    </row>
    <row r="460" spans="1:3" s="17" customFormat="1" x14ac:dyDescent="0.25">
      <c r="A460" s="19"/>
      <c r="C460" s="18"/>
    </row>
    <row r="461" spans="1:3" s="17" customFormat="1" x14ac:dyDescent="0.25">
      <c r="A461" s="19"/>
      <c r="C461" s="18"/>
    </row>
    <row r="462" spans="1:3" s="17" customFormat="1" x14ac:dyDescent="0.25">
      <c r="A462" s="19"/>
      <c r="C462" s="18"/>
    </row>
    <row r="463" spans="1:3" s="17" customFormat="1" x14ac:dyDescent="0.25">
      <c r="A463" s="19"/>
      <c r="C463" s="18"/>
    </row>
    <row r="464" spans="1:3" s="17" customFormat="1" x14ac:dyDescent="0.25">
      <c r="A464" s="19"/>
      <c r="C464" s="18"/>
    </row>
    <row r="465" spans="1:3" s="17" customFormat="1" x14ac:dyDescent="0.25">
      <c r="A465" s="19"/>
      <c r="C465" s="18"/>
    </row>
    <row r="466" spans="1:3" s="17" customFormat="1" x14ac:dyDescent="0.25">
      <c r="A466" s="19"/>
      <c r="C466" s="18"/>
    </row>
    <row r="467" spans="1:3" s="17" customFormat="1" x14ac:dyDescent="0.25">
      <c r="A467" s="19"/>
      <c r="C467" s="18"/>
    </row>
    <row r="468" spans="1:3" s="17" customFormat="1" x14ac:dyDescent="0.25">
      <c r="A468" s="19"/>
      <c r="C468" s="18"/>
    </row>
    <row r="469" spans="1:3" s="17" customFormat="1" x14ac:dyDescent="0.25">
      <c r="A469" s="19"/>
      <c r="C469" s="18"/>
    </row>
    <row r="470" spans="1:3" s="17" customFormat="1" x14ac:dyDescent="0.25">
      <c r="A470" s="19"/>
      <c r="C470" s="18"/>
    </row>
    <row r="471" spans="1:3" s="17" customFormat="1" x14ac:dyDescent="0.25">
      <c r="A471" s="19"/>
      <c r="C471" s="18"/>
    </row>
    <row r="472" spans="1:3" s="17" customFormat="1" x14ac:dyDescent="0.25">
      <c r="A472" s="19"/>
      <c r="C472" s="18"/>
    </row>
    <row r="473" spans="1:3" s="17" customFormat="1" x14ac:dyDescent="0.25">
      <c r="A473" s="19"/>
      <c r="C473" s="18"/>
    </row>
    <row r="474" spans="1:3" s="17" customFormat="1" x14ac:dyDescent="0.25">
      <c r="A474" s="19"/>
      <c r="C474" s="18"/>
    </row>
    <row r="475" spans="1:3" s="17" customFormat="1" x14ac:dyDescent="0.25">
      <c r="A475" s="19"/>
      <c r="C475" s="18"/>
    </row>
    <row r="476" spans="1:3" s="17" customFormat="1" x14ac:dyDescent="0.25">
      <c r="A476" s="19"/>
      <c r="C476" s="18"/>
    </row>
    <row r="477" spans="1:3" s="17" customFormat="1" x14ac:dyDescent="0.25">
      <c r="A477" s="19"/>
      <c r="C477" s="18"/>
    </row>
    <row r="478" spans="1:3" s="17" customFormat="1" x14ac:dyDescent="0.25">
      <c r="A478" s="19"/>
      <c r="C478" s="18"/>
    </row>
    <row r="479" spans="1:3" s="17" customFormat="1" x14ac:dyDescent="0.25">
      <c r="A479" s="19"/>
      <c r="C479" s="18"/>
    </row>
    <row r="480" spans="1:3" s="17" customFormat="1" x14ac:dyDescent="0.25">
      <c r="A480" s="19"/>
      <c r="C480" s="18"/>
    </row>
    <row r="481" spans="1:3" s="17" customFormat="1" x14ac:dyDescent="0.25">
      <c r="A481" s="19"/>
      <c r="C481" s="18"/>
    </row>
    <row r="482" spans="1:3" s="17" customFormat="1" x14ac:dyDescent="0.25">
      <c r="A482" s="19"/>
      <c r="C482" s="18"/>
    </row>
    <row r="483" spans="1:3" s="17" customFormat="1" x14ac:dyDescent="0.25">
      <c r="A483" s="19"/>
      <c r="C483" s="18"/>
    </row>
    <row r="484" spans="1:3" s="17" customFormat="1" x14ac:dyDescent="0.25">
      <c r="A484" s="19"/>
      <c r="C484" s="18"/>
    </row>
    <row r="485" spans="1:3" s="17" customFormat="1" x14ac:dyDescent="0.25">
      <c r="A485" s="19"/>
      <c r="C485" s="18"/>
    </row>
    <row r="486" spans="1:3" s="17" customFormat="1" x14ac:dyDescent="0.25">
      <c r="A486" s="19"/>
      <c r="C486" s="18"/>
    </row>
    <row r="487" spans="1:3" s="17" customFormat="1" x14ac:dyDescent="0.25">
      <c r="A487" s="19"/>
      <c r="C487" s="18"/>
    </row>
    <row r="488" spans="1:3" s="17" customFormat="1" x14ac:dyDescent="0.25">
      <c r="A488" s="19"/>
      <c r="C488" s="18"/>
    </row>
    <row r="489" spans="1:3" s="17" customFormat="1" x14ac:dyDescent="0.25">
      <c r="A489" s="19"/>
      <c r="C489" s="18"/>
    </row>
    <row r="490" spans="1:3" s="17" customFormat="1" x14ac:dyDescent="0.25">
      <c r="A490" s="19"/>
      <c r="C490" s="18"/>
    </row>
    <row r="491" spans="1:3" s="17" customFormat="1" x14ac:dyDescent="0.25">
      <c r="A491" s="19"/>
      <c r="C491" s="18"/>
    </row>
    <row r="492" spans="1:3" s="17" customFormat="1" x14ac:dyDescent="0.25">
      <c r="A492" s="19"/>
      <c r="C492" s="18"/>
    </row>
    <row r="493" spans="1:3" s="17" customFormat="1" x14ac:dyDescent="0.25">
      <c r="A493" s="19"/>
      <c r="C493" s="18"/>
    </row>
    <row r="494" spans="1:3" s="17" customFormat="1" x14ac:dyDescent="0.25">
      <c r="A494" s="19"/>
      <c r="C494" s="18"/>
    </row>
    <row r="495" spans="1:3" s="17" customFormat="1" x14ac:dyDescent="0.25">
      <c r="A495" s="19"/>
      <c r="C495" s="18"/>
    </row>
    <row r="496" spans="1:3" s="17" customFormat="1" x14ac:dyDescent="0.25">
      <c r="A496" s="19"/>
      <c r="C496" s="18"/>
    </row>
    <row r="497" spans="1:3" s="17" customFormat="1" x14ac:dyDescent="0.25">
      <c r="A497" s="19"/>
      <c r="C497" s="18"/>
    </row>
    <row r="498" spans="1:3" s="17" customFormat="1" x14ac:dyDescent="0.25">
      <c r="A498" s="19"/>
      <c r="C498" s="18"/>
    </row>
    <row r="499" spans="1:3" s="17" customFormat="1" x14ac:dyDescent="0.25">
      <c r="A499" s="19"/>
      <c r="C499" s="18"/>
    </row>
    <row r="500" spans="1:3" s="17" customFormat="1" x14ac:dyDescent="0.25">
      <c r="A500" s="19"/>
      <c r="C500" s="18"/>
    </row>
    <row r="501" spans="1:3" s="17" customFormat="1" x14ac:dyDescent="0.25">
      <c r="A501" s="19"/>
      <c r="C501" s="18"/>
    </row>
    <row r="502" spans="1:3" s="17" customFormat="1" x14ac:dyDescent="0.25">
      <c r="A502" s="19"/>
      <c r="C502" s="18"/>
    </row>
    <row r="503" spans="1:3" s="17" customFormat="1" x14ac:dyDescent="0.25">
      <c r="A503" s="19"/>
      <c r="C503" s="18"/>
    </row>
    <row r="504" spans="1:3" s="17" customFormat="1" x14ac:dyDescent="0.25">
      <c r="A504" s="19"/>
      <c r="C504" s="18"/>
    </row>
    <row r="505" spans="1:3" s="17" customFormat="1" x14ac:dyDescent="0.25">
      <c r="A505" s="19"/>
      <c r="C505" s="18"/>
    </row>
    <row r="506" spans="1:3" s="17" customFormat="1" x14ac:dyDescent="0.25">
      <c r="A506" s="19"/>
      <c r="C506" s="18"/>
    </row>
    <row r="507" spans="1:3" s="17" customFormat="1" x14ac:dyDescent="0.25">
      <c r="A507" s="19"/>
      <c r="C507" s="18"/>
    </row>
    <row r="508" spans="1:3" s="17" customFormat="1" x14ac:dyDescent="0.25">
      <c r="A508" s="19"/>
      <c r="C508" s="18"/>
    </row>
    <row r="509" spans="1:3" s="17" customFormat="1" x14ac:dyDescent="0.25">
      <c r="A509" s="19"/>
      <c r="C509" s="18"/>
    </row>
    <row r="510" spans="1:3" s="17" customFormat="1" x14ac:dyDescent="0.25">
      <c r="A510" s="19"/>
      <c r="C510" s="18"/>
    </row>
    <row r="511" spans="1:3" s="17" customFormat="1" x14ac:dyDescent="0.25">
      <c r="A511" s="19"/>
      <c r="C511" s="18"/>
    </row>
    <row r="512" spans="1:3" s="17" customFormat="1" x14ac:dyDescent="0.25">
      <c r="A512" s="19"/>
      <c r="C512" s="18"/>
    </row>
    <row r="513" spans="1:3" s="17" customFormat="1" x14ac:dyDescent="0.25">
      <c r="A513" s="19"/>
      <c r="C513" s="18"/>
    </row>
    <row r="514" spans="1:3" s="17" customFormat="1" x14ac:dyDescent="0.25">
      <c r="A514" s="19"/>
      <c r="C514" s="18"/>
    </row>
    <row r="515" spans="1:3" s="17" customFormat="1" x14ac:dyDescent="0.25">
      <c r="A515" s="19"/>
      <c r="C515" s="18"/>
    </row>
    <row r="516" spans="1:3" s="17" customFormat="1" x14ac:dyDescent="0.25">
      <c r="A516" s="19"/>
      <c r="C516" s="18"/>
    </row>
    <row r="517" spans="1:3" s="17" customFormat="1" x14ac:dyDescent="0.25">
      <c r="A517" s="19"/>
      <c r="C517" s="18"/>
    </row>
    <row r="518" spans="1:3" s="17" customFormat="1" x14ac:dyDescent="0.25">
      <c r="A518" s="19"/>
      <c r="C518" s="18"/>
    </row>
    <row r="519" spans="1:3" s="17" customFormat="1" x14ac:dyDescent="0.25">
      <c r="A519" s="19"/>
      <c r="C519" s="18"/>
    </row>
    <row r="520" spans="1:3" s="17" customFormat="1" x14ac:dyDescent="0.25">
      <c r="A520" s="19"/>
      <c r="C520" s="18"/>
    </row>
    <row r="521" spans="1:3" s="17" customFormat="1" x14ac:dyDescent="0.25">
      <c r="A521" s="19"/>
      <c r="C521" s="18"/>
    </row>
    <row r="522" spans="1:3" s="17" customFormat="1" x14ac:dyDescent="0.25">
      <c r="A522" s="19"/>
      <c r="C522" s="18"/>
    </row>
    <row r="523" spans="1:3" s="17" customFormat="1" x14ac:dyDescent="0.25">
      <c r="A523" s="19"/>
      <c r="C523" s="18"/>
    </row>
    <row r="524" spans="1:3" s="17" customFormat="1" x14ac:dyDescent="0.25">
      <c r="A524" s="19"/>
      <c r="C524" s="18"/>
    </row>
    <row r="525" spans="1:3" s="17" customFormat="1" x14ac:dyDescent="0.25">
      <c r="A525" s="19"/>
      <c r="C525" s="18"/>
    </row>
    <row r="526" spans="1:3" s="17" customFormat="1" x14ac:dyDescent="0.25">
      <c r="A526" s="19"/>
      <c r="C526" s="18"/>
    </row>
    <row r="527" spans="1:3" s="17" customFormat="1" x14ac:dyDescent="0.25">
      <c r="A527" s="19"/>
      <c r="C527" s="18"/>
    </row>
    <row r="528" spans="1:3" s="17" customFormat="1" x14ac:dyDescent="0.25">
      <c r="A528" s="19"/>
      <c r="C528" s="18"/>
    </row>
    <row r="529" spans="1:3" s="17" customFormat="1" x14ac:dyDescent="0.25">
      <c r="A529" s="19"/>
      <c r="C529" s="18"/>
    </row>
    <row r="530" spans="1:3" s="17" customFormat="1" x14ac:dyDescent="0.25">
      <c r="A530" s="19"/>
      <c r="C530" s="18"/>
    </row>
    <row r="531" spans="1:3" s="17" customFormat="1" x14ac:dyDescent="0.25">
      <c r="A531" s="19"/>
      <c r="C531" s="18"/>
    </row>
    <row r="532" spans="1:3" s="17" customFormat="1" x14ac:dyDescent="0.25">
      <c r="A532" s="19"/>
      <c r="C532" s="18"/>
    </row>
    <row r="533" spans="1:3" s="17" customFormat="1" x14ac:dyDescent="0.25">
      <c r="A533" s="19"/>
      <c r="C533" s="18"/>
    </row>
    <row r="534" spans="1:3" s="17" customFormat="1" x14ac:dyDescent="0.25">
      <c r="A534" s="19"/>
      <c r="C534" s="18"/>
    </row>
    <row r="535" spans="1:3" s="17" customFormat="1" x14ac:dyDescent="0.25">
      <c r="A535" s="19"/>
      <c r="C535" s="18"/>
    </row>
    <row r="536" spans="1:3" s="17" customFormat="1" x14ac:dyDescent="0.25">
      <c r="A536" s="19"/>
      <c r="C536" s="18"/>
    </row>
    <row r="537" spans="1:3" s="17" customFormat="1" x14ac:dyDescent="0.25">
      <c r="A537" s="19"/>
      <c r="C537" s="18"/>
    </row>
    <row r="538" spans="1:3" s="17" customFormat="1" x14ac:dyDescent="0.25">
      <c r="A538" s="19"/>
      <c r="C538" s="18"/>
    </row>
    <row r="539" spans="1:3" s="17" customFormat="1" x14ac:dyDescent="0.25">
      <c r="A539" s="19"/>
      <c r="C539" s="18"/>
    </row>
    <row r="540" spans="1:3" s="17" customFormat="1" x14ac:dyDescent="0.25">
      <c r="A540" s="19"/>
      <c r="C540" s="18"/>
    </row>
    <row r="541" spans="1:3" s="17" customFormat="1" x14ac:dyDescent="0.25">
      <c r="A541" s="19"/>
      <c r="C541" s="18"/>
    </row>
    <row r="542" spans="1:3" s="17" customFormat="1" x14ac:dyDescent="0.25">
      <c r="A542" s="19"/>
      <c r="C542" s="18"/>
    </row>
    <row r="543" spans="1:3" s="17" customFormat="1" x14ac:dyDescent="0.25">
      <c r="A543" s="19"/>
      <c r="C543" s="18"/>
    </row>
    <row r="544" spans="1:3" s="17" customFormat="1" x14ac:dyDescent="0.25">
      <c r="A544" s="19"/>
      <c r="C544" s="18"/>
    </row>
    <row r="545" spans="1:3" s="17" customFormat="1" x14ac:dyDescent="0.25">
      <c r="A545" s="19"/>
      <c r="C545" s="18"/>
    </row>
    <row r="546" spans="1:3" s="17" customFormat="1" x14ac:dyDescent="0.25">
      <c r="A546" s="19"/>
      <c r="C546" s="18"/>
    </row>
    <row r="547" spans="1:3" s="17" customFormat="1" x14ac:dyDescent="0.25">
      <c r="A547" s="19"/>
      <c r="C547" s="18"/>
    </row>
    <row r="548" spans="1:3" s="17" customFormat="1" x14ac:dyDescent="0.25">
      <c r="A548" s="19"/>
      <c r="C548" s="18"/>
    </row>
    <row r="549" spans="1:3" s="17" customFormat="1" x14ac:dyDescent="0.25">
      <c r="A549" s="19"/>
      <c r="C549" s="18"/>
    </row>
    <row r="550" spans="1:3" s="17" customFormat="1" x14ac:dyDescent="0.25">
      <c r="A550" s="19"/>
      <c r="C550" s="18"/>
    </row>
    <row r="551" spans="1:3" s="17" customFormat="1" x14ac:dyDescent="0.25">
      <c r="A551" s="19"/>
      <c r="C551" s="18"/>
    </row>
    <row r="552" spans="1:3" s="17" customFormat="1" x14ac:dyDescent="0.25">
      <c r="A552" s="19"/>
      <c r="C552" s="18"/>
    </row>
    <row r="553" spans="1:3" s="17" customFormat="1" x14ac:dyDescent="0.25">
      <c r="A553" s="19"/>
      <c r="C553" s="18"/>
    </row>
    <row r="554" spans="1:3" s="17" customFormat="1" x14ac:dyDescent="0.25">
      <c r="A554" s="19"/>
      <c r="C554" s="18"/>
    </row>
    <row r="555" spans="1:3" s="17" customFormat="1" x14ac:dyDescent="0.25">
      <c r="A555" s="19"/>
      <c r="C555" s="18"/>
    </row>
    <row r="556" spans="1:3" s="17" customFormat="1" x14ac:dyDescent="0.25">
      <c r="A556" s="19"/>
      <c r="C556" s="18"/>
    </row>
    <row r="557" spans="1:3" s="17" customFormat="1" x14ac:dyDescent="0.25">
      <c r="A557" s="19"/>
      <c r="C557" s="18"/>
    </row>
    <row r="558" spans="1:3" s="17" customFormat="1" x14ac:dyDescent="0.25">
      <c r="A558" s="19"/>
      <c r="C558" s="18"/>
    </row>
    <row r="559" spans="1:3" s="17" customFormat="1" x14ac:dyDescent="0.25">
      <c r="A559" s="19"/>
      <c r="C559" s="18"/>
    </row>
    <row r="560" spans="1:3" s="17" customFormat="1" x14ac:dyDescent="0.25">
      <c r="A560" s="19"/>
      <c r="C560" s="18"/>
    </row>
    <row r="561" spans="1:3" s="17" customFormat="1" x14ac:dyDescent="0.25">
      <c r="A561" s="19"/>
      <c r="C561" s="18"/>
    </row>
    <row r="562" spans="1:3" s="17" customFormat="1" x14ac:dyDescent="0.25">
      <c r="A562" s="19"/>
      <c r="C562" s="18"/>
    </row>
    <row r="563" spans="1:3" s="17" customFormat="1" x14ac:dyDescent="0.25">
      <c r="A563" s="19"/>
      <c r="C563" s="18"/>
    </row>
    <row r="564" spans="1:3" s="17" customFormat="1" x14ac:dyDescent="0.25">
      <c r="A564" s="19"/>
      <c r="C564" s="18"/>
    </row>
    <row r="565" spans="1:3" s="17" customFormat="1" x14ac:dyDescent="0.25">
      <c r="A565" s="19"/>
      <c r="C565" s="18"/>
    </row>
    <row r="566" spans="1:3" s="17" customFormat="1" x14ac:dyDescent="0.25">
      <c r="A566" s="19"/>
      <c r="C566" s="18"/>
    </row>
    <row r="567" spans="1:3" s="17" customFormat="1" x14ac:dyDescent="0.25">
      <c r="A567" s="19"/>
      <c r="C567" s="18"/>
    </row>
    <row r="568" spans="1:3" s="17" customFormat="1" x14ac:dyDescent="0.25">
      <c r="A568" s="19"/>
      <c r="C568" s="18"/>
    </row>
    <row r="569" spans="1:3" s="17" customFormat="1" x14ac:dyDescent="0.25">
      <c r="A569" s="19"/>
      <c r="C569" s="18"/>
    </row>
    <row r="570" spans="1:3" s="17" customFormat="1" x14ac:dyDescent="0.25">
      <c r="A570" s="19"/>
      <c r="C570" s="18"/>
    </row>
    <row r="571" spans="1:3" s="17" customFormat="1" x14ac:dyDescent="0.25">
      <c r="A571" s="19"/>
      <c r="C571" s="18"/>
    </row>
    <row r="572" spans="1:3" s="17" customFormat="1" x14ac:dyDescent="0.25">
      <c r="A572" s="19"/>
      <c r="C572" s="18"/>
    </row>
    <row r="573" spans="1:3" s="17" customFormat="1" x14ac:dyDescent="0.25">
      <c r="A573" s="19"/>
      <c r="C573" s="18"/>
    </row>
    <row r="574" spans="1:3" s="17" customFormat="1" x14ac:dyDescent="0.25">
      <c r="A574" s="19"/>
      <c r="C574" s="18"/>
    </row>
    <row r="575" spans="1:3" s="17" customFormat="1" x14ac:dyDescent="0.25">
      <c r="A575" s="19"/>
      <c r="C575" s="18"/>
    </row>
    <row r="576" spans="1:3" s="17" customFormat="1" x14ac:dyDescent="0.25">
      <c r="A576" s="19"/>
      <c r="C576" s="18"/>
    </row>
    <row r="577" spans="1:3" s="17" customFormat="1" x14ac:dyDescent="0.25">
      <c r="A577" s="19"/>
      <c r="C577" s="18"/>
    </row>
    <row r="578" spans="1:3" s="17" customFormat="1" x14ac:dyDescent="0.25">
      <c r="A578" s="19"/>
      <c r="C578" s="18"/>
    </row>
    <row r="579" spans="1:3" s="17" customFormat="1" x14ac:dyDescent="0.25">
      <c r="A579" s="19"/>
      <c r="C579" s="18"/>
    </row>
    <row r="580" spans="1:3" s="17" customFormat="1" x14ac:dyDescent="0.25">
      <c r="A580" s="19"/>
      <c r="C580" s="18"/>
    </row>
    <row r="581" spans="1:3" s="17" customFormat="1" x14ac:dyDescent="0.25">
      <c r="A581" s="19"/>
      <c r="C581" s="18"/>
    </row>
    <row r="582" spans="1:3" s="17" customFormat="1" x14ac:dyDescent="0.25">
      <c r="A582" s="19"/>
      <c r="C582" s="18"/>
    </row>
    <row r="583" spans="1:3" s="17" customFormat="1" x14ac:dyDescent="0.25">
      <c r="A583" s="19"/>
      <c r="C583" s="18"/>
    </row>
    <row r="584" spans="1:3" s="17" customFormat="1" x14ac:dyDescent="0.25">
      <c r="A584" s="19"/>
      <c r="C584" s="18"/>
    </row>
    <row r="585" spans="1:3" s="17" customFormat="1" x14ac:dyDescent="0.25">
      <c r="A585" s="19"/>
      <c r="C585" s="18"/>
    </row>
    <row r="586" spans="1:3" s="17" customFormat="1" x14ac:dyDescent="0.25">
      <c r="A586" s="19"/>
      <c r="C586" s="18"/>
    </row>
    <row r="587" spans="1:3" s="17" customFormat="1" x14ac:dyDescent="0.25">
      <c r="A587" s="19"/>
      <c r="C587" s="18"/>
    </row>
    <row r="588" spans="1:3" s="17" customFormat="1" x14ac:dyDescent="0.25">
      <c r="A588" s="19"/>
      <c r="C588" s="18"/>
    </row>
    <row r="589" spans="1:3" s="17" customFormat="1" x14ac:dyDescent="0.25">
      <c r="A589" s="19"/>
      <c r="C589" s="18"/>
    </row>
    <row r="590" spans="1:3" s="17" customFormat="1" x14ac:dyDescent="0.25">
      <c r="A590" s="19"/>
      <c r="C590" s="18"/>
    </row>
    <row r="591" spans="1:3" s="17" customFormat="1" x14ac:dyDescent="0.25">
      <c r="A591" s="19"/>
      <c r="C591" s="18"/>
    </row>
    <row r="592" spans="1:3" s="17" customFormat="1" x14ac:dyDescent="0.25">
      <c r="A592" s="19"/>
      <c r="C592" s="18"/>
    </row>
    <row r="593" spans="1:3" s="17" customFormat="1" x14ac:dyDescent="0.25">
      <c r="A593" s="19"/>
      <c r="C593" s="18"/>
    </row>
    <row r="594" spans="1:3" s="17" customFormat="1" x14ac:dyDescent="0.25">
      <c r="A594" s="19"/>
      <c r="C594" s="18"/>
    </row>
    <row r="595" spans="1:3" s="17" customFormat="1" x14ac:dyDescent="0.25">
      <c r="A595" s="19"/>
      <c r="C595" s="18"/>
    </row>
    <row r="596" spans="1:3" s="17" customFormat="1" x14ac:dyDescent="0.25">
      <c r="A596" s="19"/>
      <c r="C596" s="18"/>
    </row>
    <row r="597" spans="1:3" s="17" customFormat="1" x14ac:dyDescent="0.25">
      <c r="A597" s="19"/>
      <c r="C597" s="18"/>
    </row>
    <row r="598" spans="1:3" s="17" customFormat="1" x14ac:dyDescent="0.25">
      <c r="A598" s="19"/>
      <c r="C598" s="18"/>
    </row>
    <row r="599" spans="1:3" s="17" customFormat="1" x14ac:dyDescent="0.25">
      <c r="A599" s="19"/>
      <c r="C599" s="18"/>
    </row>
    <row r="600" spans="1:3" s="17" customFormat="1" x14ac:dyDescent="0.25">
      <c r="A600" s="19"/>
      <c r="C600" s="18"/>
    </row>
    <row r="601" spans="1:3" s="17" customFormat="1" x14ac:dyDescent="0.25">
      <c r="A601" s="19"/>
      <c r="C601" s="18"/>
    </row>
    <row r="602" spans="1:3" s="17" customFormat="1" x14ac:dyDescent="0.25">
      <c r="A602" s="19"/>
      <c r="C602" s="18"/>
    </row>
    <row r="603" spans="1:3" s="17" customFormat="1" x14ac:dyDescent="0.25">
      <c r="A603" s="19"/>
      <c r="C603" s="18"/>
    </row>
    <row r="604" spans="1:3" s="17" customFormat="1" x14ac:dyDescent="0.25">
      <c r="A604" s="19"/>
      <c r="C604" s="18"/>
    </row>
    <row r="605" spans="1:3" s="17" customFormat="1" x14ac:dyDescent="0.25">
      <c r="A605" s="19"/>
      <c r="C605" s="18"/>
    </row>
    <row r="606" spans="1:3" s="17" customFormat="1" x14ac:dyDescent="0.25">
      <c r="A606" s="19"/>
      <c r="C606" s="18"/>
    </row>
    <row r="607" spans="1:3" s="17" customFormat="1" x14ac:dyDescent="0.25">
      <c r="A607" s="19"/>
      <c r="C607" s="18"/>
    </row>
    <row r="608" spans="1:3" s="17" customFormat="1" x14ac:dyDescent="0.25">
      <c r="A608" s="19"/>
      <c r="C608" s="18"/>
    </row>
    <row r="609" spans="1:3" s="17" customFormat="1" x14ac:dyDescent="0.25">
      <c r="A609" s="19"/>
      <c r="C609" s="18"/>
    </row>
    <row r="610" spans="1:3" s="17" customFormat="1" x14ac:dyDescent="0.25">
      <c r="A610" s="19"/>
      <c r="C610" s="18"/>
    </row>
    <row r="611" spans="1:3" s="17" customFormat="1" x14ac:dyDescent="0.25">
      <c r="A611" s="19"/>
      <c r="C611" s="18"/>
    </row>
    <row r="612" spans="1:3" s="17" customFormat="1" x14ac:dyDescent="0.25">
      <c r="A612" s="19"/>
      <c r="C612" s="18"/>
    </row>
    <row r="613" spans="1:3" s="17" customFormat="1" x14ac:dyDescent="0.25">
      <c r="A613" s="19"/>
      <c r="C613" s="18"/>
    </row>
    <row r="614" spans="1:3" s="17" customFormat="1" x14ac:dyDescent="0.25">
      <c r="A614" s="19"/>
      <c r="C614" s="18"/>
    </row>
    <row r="615" spans="1:3" s="17" customFormat="1" x14ac:dyDescent="0.25">
      <c r="A615" s="19"/>
      <c r="C615" s="18"/>
    </row>
    <row r="616" spans="1:3" s="17" customFormat="1" x14ac:dyDescent="0.25">
      <c r="A616" s="19"/>
      <c r="C616" s="18"/>
    </row>
    <row r="617" spans="1:3" s="17" customFormat="1" x14ac:dyDescent="0.25">
      <c r="A617" s="19"/>
      <c r="C617" s="18"/>
    </row>
    <row r="618" spans="1:3" s="17" customFormat="1" x14ac:dyDescent="0.25">
      <c r="A618" s="19"/>
      <c r="C618" s="18"/>
    </row>
    <row r="619" spans="1:3" s="17" customFormat="1" x14ac:dyDescent="0.25">
      <c r="A619" s="19"/>
      <c r="C619" s="18"/>
    </row>
    <row r="620" spans="1:3" s="17" customFormat="1" x14ac:dyDescent="0.25">
      <c r="A620" s="19"/>
      <c r="C620" s="18"/>
    </row>
    <row r="621" spans="1:3" s="17" customFormat="1" x14ac:dyDescent="0.25">
      <c r="A621" s="19"/>
      <c r="C621" s="18"/>
    </row>
    <row r="622" spans="1:3" s="17" customFormat="1" x14ac:dyDescent="0.25">
      <c r="A622" s="19"/>
      <c r="C622" s="18"/>
    </row>
    <row r="623" spans="1:3" s="17" customFormat="1" x14ac:dyDescent="0.25">
      <c r="A623" s="19"/>
      <c r="C623" s="18"/>
    </row>
    <row r="624" spans="1:3" s="17" customFormat="1" x14ac:dyDescent="0.25">
      <c r="A624" s="19"/>
      <c r="C624" s="18"/>
    </row>
    <row r="625" spans="1:3" s="17" customFormat="1" x14ac:dyDescent="0.25">
      <c r="A625" s="19"/>
      <c r="C625" s="18"/>
    </row>
    <row r="626" spans="1:3" s="17" customFormat="1" x14ac:dyDescent="0.25">
      <c r="A626" s="19"/>
      <c r="C626" s="18"/>
    </row>
    <row r="627" spans="1:3" s="17" customFormat="1" x14ac:dyDescent="0.25">
      <c r="A627" s="19"/>
      <c r="C627" s="18"/>
    </row>
    <row r="628" spans="1:3" s="17" customFormat="1" x14ac:dyDescent="0.25">
      <c r="A628" s="19"/>
      <c r="C628" s="18"/>
    </row>
    <row r="629" spans="1:3" s="17" customFormat="1" x14ac:dyDescent="0.25">
      <c r="A629" s="19"/>
      <c r="C629" s="18"/>
    </row>
    <row r="630" spans="1:3" s="17" customFormat="1" x14ac:dyDescent="0.25">
      <c r="A630" s="19"/>
      <c r="C630" s="18"/>
    </row>
    <row r="631" spans="1:3" s="17" customFormat="1" x14ac:dyDescent="0.25">
      <c r="A631" s="19"/>
      <c r="C631" s="18"/>
    </row>
    <row r="632" spans="1:3" s="17" customFormat="1" x14ac:dyDescent="0.25">
      <c r="A632" s="19"/>
      <c r="C632" s="18"/>
    </row>
    <row r="633" spans="1:3" s="17" customFormat="1" x14ac:dyDescent="0.25">
      <c r="A633" s="19"/>
      <c r="C633" s="18"/>
    </row>
    <row r="634" spans="1:3" s="17" customFormat="1" x14ac:dyDescent="0.25">
      <c r="A634" s="19"/>
      <c r="C634" s="18"/>
    </row>
    <row r="635" spans="1:3" s="17" customFormat="1" x14ac:dyDescent="0.25">
      <c r="A635" s="19"/>
      <c r="C635" s="18"/>
    </row>
    <row r="636" spans="1:3" s="17" customFormat="1" x14ac:dyDescent="0.25">
      <c r="A636" s="19"/>
      <c r="C636" s="18"/>
    </row>
    <row r="637" spans="1:3" s="17" customFormat="1" x14ac:dyDescent="0.25">
      <c r="A637" s="19"/>
      <c r="C637" s="18"/>
    </row>
    <row r="638" spans="1:3" s="17" customFormat="1" x14ac:dyDescent="0.25">
      <c r="A638" s="19"/>
      <c r="C638" s="18"/>
    </row>
    <row r="639" spans="1:3" s="17" customFormat="1" x14ac:dyDescent="0.25">
      <c r="A639" s="19"/>
      <c r="C639" s="18"/>
    </row>
    <row r="640" spans="1:3" s="17" customFormat="1" x14ac:dyDescent="0.25">
      <c r="A640" s="19"/>
      <c r="C640" s="18"/>
    </row>
    <row r="641" spans="1:3" s="17" customFormat="1" x14ac:dyDescent="0.25">
      <c r="A641" s="19"/>
      <c r="C641" s="18"/>
    </row>
    <row r="642" spans="1:3" s="17" customFormat="1" x14ac:dyDescent="0.25">
      <c r="A642" s="19"/>
      <c r="C642" s="18"/>
    </row>
    <row r="643" spans="1:3" s="17" customFormat="1" x14ac:dyDescent="0.25">
      <c r="A643" s="19"/>
      <c r="C643" s="18"/>
    </row>
    <row r="644" spans="1:3" s="17" customFormat="1" x14ac:dyDescent="0.25">
      <c r="A644" s="19"/>
      <c r="C644" s="18"/>
    </row>
    <row r="645" spans="1:3" s="17" customFormat="1" x14ac:dyDescent="0.25">
      <c r="A645" s="19"/>
      <c r="C645" s="18"/>
    </row>
    <row r="646" spans="1:3" s="17" customFormat="1" x14ac:dyDescent="0.25">
      <c r="A646" s="19"/>
      <c r="C646" s="18"/>
    </row>
    <row r="647" spans="1:3" s="17" customFormat="1" x14ac:dyDescent="0.25">
      <c r="A647" s="19"/>
      <c r="C647" s="18"/>
    </row>
    <row r="648" spans="1:3" s="17" customFormat="1" x14ac:dyDescent="0.25">
      <c r="A648" s="19"/>
      <c r="C648" s="18"/>
    </row>
    <row r="649" spans="1:3" s="17" customFormat="1" x14ac:dyDescent="0.25">
      <c r="A649" s="19"/>
      <c r="C649" s="18"/>
    </row>
    <row r="650" spans="1:3" s="17" customFormat="1" x14ac:dyDescent="0.25">
      <c r="A650" s="19"/>
      <c r="C650" s="18"/>
    </row>
    <row r="651" spans="1:3" s="17" customFormat="1" x14ac:dyDescent="0.25">
      <c r="A651" s="19"/>
      <c r="C651" s="18"/>
    </row>
    <row r="652" spans="1:3" s="17" customFormat="1" x14ac:dyDescent="0.25">
      <c r="A652" s="19"/>
      <c r="C652" s="18"/>
    </row>
    <row r="653" spans="1:3" s="17" customFormat="1" x14ac:dyDescent="0.25">
      <c r="A653" s="19"/>
      <c r="C653" s="18"/>
    </row>
    <row r="654" spans="1:3" s="17" customFormat="1" x14ac:dyDescent="0.25">
      <c r="A654" s="19"/>
      <c r="C654" s="18"/>
    </row>
    <row r="655" spans="1:3" s="17" customFormat="1" x14ac:dyDescent="0.25">
      <c r="A655" s="19"/>
      <c r="C655" s="18"/>
    </row>
    <row r="656" spans="1:3" s="17" customFormat="1" x14ac:dyDescent="0.25">
      <c r="A656" s="19"/>
      <c r="C656" s="18"/>
    </row>
    <row r="657" spans="1:3" s="17" customFormat="1" x14ac:dyDescent="0.25">
      <c r="A657" s="19"/>
      <c r="C657" s="18"/>
    </row>
    <row r="658" spans="1:3" s="17" customFormat="1" x14ac:dyDescent="0.25">
      <c r="A658" s="19"/>
      <c r="C658" s="18"/>
    </row>
    <row r="659" spans="1:3" s="17" customFormat="1" x14ac:dyDescent="0.25">
      <c r="A659" s="19"/>
      <c r="C659" s="18"/>
    </row>
    <row r="660" spans="1:3" s="17" customFormat="1" x14ac:dyDescent="0.25">
      <c r="A660" s="19"/>
      <c r="C660" s="18"/>
    </row>
    <row r="661" spans="1:3" s="17" customFormat="1" x14ac:dyDescent="0.25">
      <c r="A661" s="19"/>
      <c r="C661" s="18"/>
    </row>
    <row r="662" spans="1:3" s="17" customFormat="1" x14ac:dyDescent="0.25">
      <c r="A662" s="19"/>
      <c r="C662" s="18"/>
    </row>
    <row r="663" spans="1:3" s="17" customFormat="1" x14ac:dyDescent="0.25">
      <c r="A663" s="19"/>
      <c r="C663" s="18"/>
    </row>
    <row r="664" spans="1:3" s="17" customFormat="1" x14ac:dyDescent="0.25">
      <c r="A664" s="19"/>
      <c r="C664" s="18"/>
    </row>
    <row r="665" spans="1:3" s="17" customFormat="1" x14ac:dyDescent="0.25">
      <c r="A665" s="19"/>
      <c r="C665" s="18"/>
    </row>
    <row r="666" spans="1:3" s="17" customFormat="1" x14ac:dyDescent="0.25">
      <c r="A666" s="19"/>
      <c r="C666" s="18"/>
    </row>
    <row r="667" spans="1:3" s="17" customFormat="1" x14ac:dyDescent="0.25">
      <c r="A667" s="19"/>
      <c r="C667" s="18"/>
    </row>
    <row r="668" spans="1:3" s="17" customFormat="1" x14ac:dyDescent="0.25">
      <c r="A668" s="19"/>
      <c r="C668" s="18"/>
    </row>
    <row r="669" spans="1:3" s="17" customFormat="1" x14ac:dyDescent="0.25">
      <c r="A669" s="19"/>
      <c r="C669" s="18"/>
    </row>
    <row r="670" spans="1:3" s="17" customFormat="1" x14ac:dyDescent="0.25">
      <c r="A670" s="19"/>
      <c r="C670" s="18"/>
    </row>
    <row r="671" spans="1:3" s="17" customFormat="1" x14ac:dyDescent="0.25">
      <c r="A671" s="19"/>
      <c r="C671" s="18"/>
    </row>
    <row r="672" spans="1:3" s="17" customFormat="1" x14ac:dyDescent="0.25">
      <c r="A672" s="19"/>
      <c r="C672" s="18"/>
    </row>
    <row r="673" spans="1:3" s="17" customFormat="1" x14ac:dyDescent="0.25">
      <c r="A673" s="19"/>
      <c r="C673" s="18"/>
    </row>
    <row r="674" spans="1:3" s="17" customFormat="1" x14ac:dyDescent="0.25">
      <c r="A674" s="19"/>
      <c r="C674" s="18"/>
    </row>
    <row r="675" spans="1:3" s="17" customFormat="1" x14ac:dyDescent="0.25">
      <c r="A675" s="19"/>
      <c r="C675" s="18"/>
    </row>
    <row r="676" spans="1:3" s="17" customFormat="1" x14ac:dyDescent="0.25">
      <c r="A676" s="19"/>
      <c r="C676" s="18"/>
    </row>
    <row r="677" spans="1:3" s="17" customFormat="1" x14ac:dyDescent="0.25">
      <c r="A677" s="19"/>
      <c r="C677" s="18"/>
    </row>
    <row r="678" spans="1:3" s="17" customFormat="1" x14ac:dyDescent="0.25">
      <c r="A678" s="19"/>
      <c r="C678" s="18"/>
    </row>
    <row r="679" spans="1:3" s="17" customFormat="1" x14ac:dyDescent="0.25">
      <c r="A679" s="19"/>
      <c r="C679" s="18"/>
    </row>
    <row r="680" spans="1:3" s="17" customFormat="1" x14ac:dyDescent="0.25">
      <c r="A680" s="19"/>
      <c r="C680" s="18"/>
    </row>
    <row r="681" spans="1:3" s="17" customFormat="1" x14ac:dyDescent="0.25">
      <c r="A681" s="19"/>
      <c r="C681" s="18"/>
    </row>
    <row r="682" spans="1:3" s="17" customFormat="1" x14ac:dyDescent="0.25">
      <c r="A682" s="19"/>
      <c r="C682" s="18"/>
    </row>
    <row r="683" spans="1:3" s="17" customFormat="1" x14ac:dyDescent="0.25">
      <c r="A683" s="19"/>
      <c r="C683" s="18"/>
    </row>
    <row r="684" spans="1:3" s="17" customFormat="1" x14ac:dyDescent="0.25">
      <c r="A684" s="19"/>
      <c r="C684" s="18"/>
    </row>
    <row r="685" spans="1:3" s="17" customFormat="1" x14ac:dyDescent="0.25">
      <c r="A685" s="19"/>
      <c r="C685" s="18"/>
    </row>
    <row r="686" spans="1:3" s="17" customFormat="1" x14ac:dyDescent="0.25">
      <c r="A686" s="19"/>
      <c r="C686" s="18"/>
    </row>
    <row r="687" spans="1:3" s="17" customFormat="1" x14ac:dyDescent="0.25">
      <c r="A687" s="19"/>
      <c r="C687" s="18"/>
    </row>
    <row r="688" spans="1:3" s="17" customFormat="1" x14ac:dyDescent="0.25">
      <c r="A688" s="19"/>
      <c r="C688" s="18"/>
    </row>
    <row r="689" spans="1:3" s="17" customFormat="1" x14ac:dyDescent="0.25">
      <c r="A689" s="19"/>
      <c r="C689" s="18"/>
    </row>
    <row r="690" spans="1:3" s="17" customFormat="1" x14ac:dyDescent="0.25">
      <c r="A690" s="19"/>
      <c r="C690" s="18"/>
    </row>
    <row r="691" spans="1:3" s="17" customFormat="1" x14ac:dyDescent="0.25">
      <c r="A691" s="19"/>
      <c r="C691" s="18"/>
    </row>
    <row r="692" spans="1:3" s="17" customFormat="1" x14ac:dyDescent="0.25">
      <c r="A692" s="19"/>
      <c r="C692" s="18"/>
    </row>
    <row r="693" spans="1:3" s="17" customFormat="1" x14ac:dyDescent="0.25">
      <c r="A693" s="19"/>
      <c r="C693" s="18"/>
    </row>
    <row r="694" spans="1:3" s="17" customFormat="1" x14ac:dyDescent="0.25">
      <c r="A694" s="19"/>
      <c r="C694" s="18"/>
    </row>
    <row r="695" spans="1:3" s="17" customFormat="1" x14ac:dyDescent="0.25">
      <c r="A695" s="19"/>
      <c r="C695" s="18"/>
    </row>
    <row r="696" spans="1:3" s="17" customFormat="1" x14ac:dyDescent="0.25">
      <c r="A696" s="19"/>
      <c r="C696" s="18"/>
    </row>
    <row r="697" spans="1:3" s="17" customFormat="1" x14ac:dyDescent="0.25">
      <c r="A697" s="19"/>
      <c r="C697" s="18"/>
    </row>
    <row r="698" spans="1:3" s="17" customFormat="1" x14ac:dyDescent="0.25">
      <c r="A698" s="19"/>
      <c r="C698" s="18"/>
    </row>
    <row r="699" spans="1:3" s="17" customFormat="1" x14ac:dyDescent="0.25">
      <c r="A699" s="19"/>
      <c r="C699" s="18"/>
    </row>
    <row r="700" spans="1:3" s="17" customFormat="1" x14ac:dyDescent="0.25">
      <c r="A700" s="19"/>
      <c r="C700" s="18"/>
    </row>
    <row r="701" spans="1:3" s="17" customFormat="1" x14ac:dyDescent="0.25">
      <c r="A701" s="19"/>
      <c r="C701" s="18"/>
    </row>
    <row r="702" spans="1:3" s="17" customFormat="1" x14ac:dyDescent="0.25">
      <c r="A702" s="19"/>
      <c r="C702" s="18"/>
    </row>
    <row r="703" spans="1:3" s="17" customFormat="1" x14ac:dyDescent="0.25">
      <c r="A703" s="19"/>
      <c r="C703" s="18"/>
    </row>
    <row r="704" spans="1:3" s="17" customFormat="1" x14ac:dyDescent="0.25">
      <c r="A704" s="19"/>
      <c r="C704" s="18"/>
    </row>
    <row r="705" spans="1:3" s="17" customFormat="1" x14ac:dyDescent="0.25">
      <c r="A705" s="19"/>
      <c r="C705" s="18"/>
    </row>
    <row r="706" spans="1:3" s="17" customFormat="1" x14ac:dyDescent="0.25">
      <c r="A706" s="19"/>
      <c r="C706" s="18"/>
    </row>
    <row r="707" spans="1:3" s="17" customFormat="1" x14ac:dyDescent="0.25">
      <c r="A707" s="19"/>
      <c r="C707" s="18"/>
    </row>
    <row r="708" spans="1:3" s="17" customFormat="1" x14ac:dyDescent="0.25">
      <c r="A708" s="19"/>
      <c r="C708" s="18"/>
    </row>
    <row r="709" spans="1:3" s="17" customFormat="1" x14ac:dyDescent="0.25">
      <c r="A709" s="19"/>
      <c r="C709" s="18"/>
    </row>
    <row r="710" spans="1:3" s="17" customFormat="1" x14ac:dyDescent="0.25">
      <c r="A710" s="19"/>
      <c r="C710" s="18"/>
    </row>
    <row r="711" spans="1:3" s="17" customFormat="1" x14ac:dyDescent="0.25">
      <c r="A711" s="19"/>
      <c r="C711" s="18"/>
    </row>
    <row r="712" spans="1:3" s="17" customFormat="1" x14ac:dyDescent="0.25">
      <c r="A712" s="19"/>
      <c r="C712" s="18"/>
    </row>
    <row r="713" spans="1:3" s="17" customFormat="1" x14ac:dyDescent="0.25">
      <c r="A713" s="19"/>
      <c r="C713" s="18"/>
    </row>
    <row r="714" spans="1:3" s="17" customFormat="1" x14ac:dyDescent="0.25">
      <c r="A714" s="19"/>
      <c r="C714" s="18"/>
    </row>
    <row r="715" spans="1:3" s="17" customFormat="1" x14ac:dyDescent="0.25">
      <c r="A715" s="19"/>
      <c r="C715" s="18"/>
    </row>
    <row r="716" spans="1:3" s="17" customFormat="1" x14ac:dyDescent="0.25">
      <c r="A716" s="19"/>
      <c r="C716" s="18"/>
    </row>
    <row r="717" spans="1:3" s="17" customFormat="1" x14ac:dyDescent="0.25">
      <c r="A717" s="19"/>
      <c r="C717" s="18"/>
    </row>
    <row r="718" spans="1:3" s="17" customFormat="1" x14ac:dyDescent="0.25">
      <c r="A718" s="19"/>
      <c r="C718" s="18"/>
    </row>
    <row r="719" spans="1:3" s="17" customFormat="1" x14ac:dyDescent="0.25">
      <c r="A719" s="19"/>
      <c r="C719" s="18"/>
    </row>
    <row r="720" spans="1:3" s="17" customFormat="1" x14ac:dyDescent="0.25">
      <c r="A720" s="19"/>
      <c r="C720" s="18"/>
    </row>
    <row r="721" spans="1:3" s="17" customFormat="1" x14ac:dyDescent="0.25">
      <c r="A721" s="19"/>
      <c r="C721" s="18"/>
    </row>
    <row r="722" spans="1:3" s="17" customFormat="1" x14ac:dyDescent="0.25">
      <c r="A722" s="19"/>
      <c r="C722" s="18"/>
    </row>
    <row r="723" spans="1:3" s="17" customFormat="1" x14ac:dyDescent="0.25">
      <c r="A723" s="19"/>
      <c r="C723" s="18"/>
    </row>
    <row r="724" spans="1:3" s="17" customFormat="1" x14ac:dyDescent="0.25">
      <c r="A724" s="19"/>
      <c r="C724" s="18"/>
    </row>
    <row r="725" spans="1:3" s="17" customFormat="1" x14ac:dyDescent="0.25">
      <c r="A725" s="19"/>
      <c r="C725" s="18"/>
    </row>
    <row r="726" spans="1:3" s="17" customFormat="1" x14ac:dyDescent="0.25">
      <c r="A726" s="19"/>
      <c r="C726" s="18"/>
    </row>
    <row r="727" spans="1:3" s="17" customFormat="1" x14ac:dyDescent="0.25">
      <c r="A727" s="19"/>
      <c r="C727" s="18"/>
    </row>
    <row r="728" spans="1:3" s="17" customFormat="1" x14ac:dyDescent="0.25">
      <c r="A728" s="19"/>
      <c r="C728" s="18"/>
    </row>
    <row r="729" spans="1:3" s="17" customFormat="1" x14ac:dyDescent="0.25">
      <c r="A729" s="19"/>
      <c r="C729" s="18"/>
    </row>
    <row r="730" spans="1:3" s="17" customFormat="1" x14ac:dyDescent="0.25">
      <c r="A730" s="19"/>
      <c r="C730" s="18"/>
    </row>
    <row r="731" spans="1:3" s="17" customFormat="1" x14ac:dyDescent="0.25">
      <c r="A731" s="19"/>
      <c r="C731" s="18"/>
    </row>
    <row r="732" spans="1:3" s="17" customFormat="1" x14ac:dyDescent="0.25">
      <c r="A732" s="19"/>
      <c r="C732" s="18"/>
    </row>
    <row r="733" spans="1:3" s="17" customFormat="1" x14ac:dyDescent="0.25">
      <c r="A733" s="19"/>
      <c r="C733" s="18"/>
    </row>
    <row r="734" spans="1:3" s="17" customFormat="1" x14ac:dyDescent="0.25">
      <c r="A734" s="19"/>
      <c r="C734" s="18"/>
    </row>
    <row r="735" spans="1:3" s="17" customFormat="1" x14ac:dyDescent="0.25">
      <c r="A735" s="19"/>
      <c r="C735" s="18"/>
    </row>
    <row r="736" spans="1:3" s="17" customFormat="1" x14ac:dyDescent="0.25">
      <c r="A736" s="19"/>
      <c r="C736" s="18"/>
    </row>
    <row r="737" spans="1:3" s="17" customFormat="1" x14ac:dyDescent="0.25">
      <c r="A737" s="19"/>
      <c r="C737" s="18"/>
    </row>
    <row r="738" spans="1:3" s="17" customFormat="1" x14ac:dyDescent="0.25">
      <c r="A738" s="19"/>
      <c r="C738" s="18"/>
    </row>
    <row r="739" spans="1:3" s="17" customFormat="1" x14ac:dyDescent="0.25">
      <c r="A739" s="19"/>
      <c r="C739" s="18"/>
    </row>
    <row r="740" spans="1:3" s="17" customFormat="1" x14ac:dyDescent="0.25">
      <c r="A740" s="19"/>
      <c r="C740" s="18"/>
    </row>
    <row r="741" spans="1:3" s="17" customFormat="1" x14ac:dyDescent="0.25">
      <c r="A741" s="19"/>
      <c r="C741" s="18"/>
    </row>
    <row r="742" spans="1:3" s="17" customFormat="1" x14ac:dyDescent="0.25">
      <c r="A742" s="19"/>
      <c r="C742" s="18"/>
    </row>
    <row r="743" spans="1:3" s="17" customFormat="1" x14ac:dyDescent="0.25">
      <c r="A743" s="19"/>
      <c r="C743" s="18"/>
    </row>
    <row r="744" spans="1:3" s="17" customFormat="1" x14ac:dyDescent="0.25">
      <c r="A744" s="19"/>
      <c r="C744" s="18"/>
    </row>
    <row r="745" spans="1:3" s="17" customFormat="1" x14ac:dyDescent="0.25">
      <c r="A745" s="19"/>
      <c r="C745" s="18"/>
    </row>
    <row r="746" spans="1:3" s="17" customFormat="1" x14ac:dyDescent="0.25">
      <c r="A746" s="19"/>
      <c r="C746" s="18"/>
    </row>
    <row r="747" spans="1:3" s="17" customFormat="1" x14ac:dyDescent="0.25">
      <c r="A747" s="19"/>
      <c r="C747" s="18"/>
    </row>
    <row r="748" spans="1:3" s="17" customFormat="1" x14ac:dyDescent="0.25">
      <c r="A748" s="19"/>
      <c r="C748" s="18"/>
    </row>
    <row r="749" spans="1:3" s="17" customFormat="1" x14ac:dyDescent="0.25">
      <c r="A749" s="19"/>
      <c r="C749" s="18"/>
    </row>
    <row r="750" spans="1:3" s="17" customFormat="1" x14ac:dyDescent="0.25">
      <c r="A750" s="19"/>
      <c r="C750" s="18"/>
    </row>
    <row r="751" spans="1:3" s="17" customFormat="1" x14ac:dyDescent="0.25">
      <c r="A751" s="19"/>
      <c r="C751" s="18"/>
    </row>
    <row r="752" spans="1:3" s="17" customFormat="1" x14ac:dyDescent="0.25">
      <c r="A752" s="19"/>
      <c r="C752" s="18"/>
    </row>
    <row r="753" spans="1:3" s="17" customFormat="1" x14ac:dyDescent="0.25">
      <c r="A753" s="19"/>
      <c r="C753" s="18"/>
    </row>
    <row r="754" spans="1:3" s="17" customFormat="1" x14ac:dyDescent="0.25">
      <c r="A754" s="19"/>
      <c r="C754" s="18"/>
    </row>
    <row r="755" spans="1:3" s="17" customFormat="1" x14ac:dyDescent="0.25">
      <c r="A755" s="19"/>
      <c r="C755" s="18"/>
    </row>
    <row r="756" spans="1:3" s="17" customFormat="1" x14ac:dyDescent="0.25">
      <c r="A756" s="19"/>
      <c r="C756" s="18"/>
    </row>
    <row r="757" spans="1:3" s="17" customFormat="1" x14ac:dyDescent="0.25">
      <c r="A757" s="19"/>
      <c r="C757" s="18"/>
    </row>
    <row r="758" spans="1:3" s="17" customFormat="1" x14ac:dyDescent="0.25">
      <c r="A758" s="19"/>
      <c r="C758" s="18"/>
    </row>
    <row r="759" spans="1:3" s="17" customFormat="1" x14ac:dyDescent="0.25">
      <c r="A759" s="19"/>
      <c r="C759" s="18"/>
    </row>
    <row r="760" spans="1:3" s="17" customFormat="1" x14ac:dyDescent="0.25">
      <c r="A760" s="19"/>
      <c r="C760" s="18"/>
    </row>
    <row r="761" spans="1:3" s="17" customFormat="1" x14ac:dyDescent="0.25">
      <c r="A761" s="19"/>
      <c r="C761" s="18"/>
    </row>
    <row r="762" spans="1:3" s="17" customFormat="1" x14ac:dyDescent="0.25">
      <c r="A762" s="19"/>
      <c r="C762" s="18"/>
    </row>
    <row r="763" spans="1:3" s="17" customFormat="1" x14ac:dyDescent="0.25">
      <c r="A763" s="19"/>
      <c r="C763" s="18"/>
    </row>
    <row r="764" spans="1:3" s="17" customFormat="1" x14ac:dyDescent="0.25">
      <c r="A764" s="19"/>
      <c r="C764" s="18"/>
    </row>
    <row r="765" spans="1:3" s="17" customFormat="1" x14ac:dyDescent="0.25">
      <c r="A765" s="19"/>
      <c r="C765" s="18"/>
    </row>
    <row r="766" spans="1:3" s="17" customFormat="1" x14ac:dyDescent="0.25">
      <c r="A766" s="19"/>
      <c r="C766" s="18"/>
    </row>
    <row r="767" spans="1:3" s="17" customFormat="1" x14ac:dyDescent="0.25">
      <c r="A767" s="19"/>
      <c r="C767" s="18"/>
    </row>
    <row r="768" spans="1:3" s="17" customFormat="1" x14ac:dyDescent="0.25">
      <c r="A768" s="19"/>
      <c r="C768" s="18"/>
    </row>
    <row r="769" spans="1:3" s="17" customFormat="1" x14ac:dyDescent="0.25">
      <c r="A769" s="19"/>
      <c r="C769" s="18"/>
    </row>
    <row r="770" spans="1:3" s="17" customFormat="1" x14ac:dyDescent="0.25">
      <c r="A770" s="19"/>
      <c r="C770" s="18"/>
    </row>
    <row r="771" spans="1:3" s="17" customFormat="1" x14ac:dyDescent="0.25">
      <c r="A771" s="19"/>
      <c r="C771" s="18"/>
    </row>
    <row r="772" spans="1:3" s="17" customFormat="1" x14ac:dyDescent="0.25">
      <c r="A772" s="19"/>
      <c r="C772" s="18"/>
    </row>
    <row r="773" spans="1:3" s="17" customFormat="1" x14ac:dyDescent="0.25">
      <c r="A773" s="19"/>
      <c r="C773" s="18"/>
    </row>
    <row r="774" spans="1:3" s="17" customFormat="1" x14ac:dyDescent="0.25">
      <c r="A774" s="19"/>
      <c r="C774" s="18"/>
    </row>
    <row r="775" spans="1:3" s="17" customFormat="1" x14ac:dyDescent="0.25">
      <c r="A775" s="19"/>
      <c r="C775" s="18"/>
    </row>
    <row r="776" spans="1:3" s="17" customFormat="1" x14ac:dyDescent="0.25">
      <c r="A776" s="19"/>
      <c r="C776" s="18"/>
    </row>
    <row r="777" spans="1:3" s="17" customFormat="1" x14ac:dyDescent="0.25">
      <c r="A777" s="19"/>
      <c r="C777" s="18"/>
    </row>
    <row r="778" spans="1:3" s="17" customFormat="1" x14ac:dyDescent="0.25">
      <c r="A778" s="19"/>
      <c r="C778" s="18"/>
    </row>
    <row r="779" spans="1:3" s="17" customFormat="1" x14ac:dyDescent="0.25">
      <c r="A779" s="19"/>
      <c r="C779" s="18"/>
    </row>
    <row r="780" spans="1:3" s="17" customFormat="1" x14ac:dyDescent="0.25">
      <c r="A780" s="19"/>
      <c r="C780" s="18"/>
    </row>
    <row r="781" spans="1:3" s="17" customFormat="1" x14ac:dyDescent="0.25">
      <c r="A781" s="19"/>
      <c r="C781" s="18"/>
    </row>
    <row r="782" spans="1:3" s="17" customFormat="1" x14ac:dyDescent="0.25">
      <c r="A782" s="19"/>
      <c r="C782" s="18"/>
    </row>
    <row r="783" spans="1:3" s="17" customFormat="1" x14ac:dyDescent="0.25">
      <c r="A783" s="19"/>
      <c r="C783" s="18"/>
    </row>
    <row r="784" spans="1:3" s="17" customFormat="1" x14ac:dyDescent="0.25">
      <c r="A784" s="19"/>
      <c r="C784" s="18"/>
    </row>
    <row r="785" spans="1:3" s="17" customFormat="1" x14ac:dyDescent="0.25">
      <c r="A785" s="19"/>
      <c r="C785" s="18"/>
    </row>
    <row r="786" spans="1:3" s="17" customFormat="1" x14ac:dyDescent="0.25">
      <c r="A786" s="19"/>
      <c r="C786" s="18"/>
    </row>
    <row r="787" spans="1:3" s="17" customFormat="1" x14ac:dyDescent="0.25">
      <c r="A787" s="19"/>
      <c r="C787" s="18"/>
    </row>
    <row r="788" spans="1:3" s="17" customFormat="1" x14ac:dyDescent="0.25">
      <c r="A788" s="19"/>
      <c r="C788" s="18"/>
    </row>
    <row r="789" spans="1:3" s="17" customFormat="1" x14ac:dyDescent="0.25">
      <c r="A789" s="19"/>
      <c r="C789" s="18"/>
    </row>
    <row r="790" spans="1:3" s="17" customFormat="1" x14ac:dyDescent="0.25">
      <c r="A790" s="19"/>
      <c r="C790" s="18"/>
    </row>
    <row r="791" spans="1:3" s="17" customFormat="1" x14ac:dyDescent="0.25">
      <c r="A791" s="19"/>
      <c r="C791" s="18"/>
    </row>
    <row r="792" spans="1:3" s="17" customFormat="1" x14ac:dyDescent="0.25">
      <c r="A792" s="19"/>
      <c r="C792" s="18"/>
    </row>
    <row r="793" spans="1:3" s="17" customFormat="1" x14ac:dyDescent="0.25">
      <c r="A793" s="19"/>
      <c r="C793" s="18"/>
    </row>
    <row r="794" spans="1:3" s="17" customFormat="1" x14ac:dyDescent="0.25">
      <c r="A794" s="19"/>
      <c r="C794" s="18"/>
    </row>
    <row r="795" spans="1:3" s="17" customFormat="1" x14ac:dyDescent="0.25">
      <c r="A795" s="19"/>
      <c r="C795" s="18"/>
    </row>
    <row r="796" spans="1:3" s="17" customFormat="1" x14ac:dyDescent="0.25">
      <c r="A796" s="19"/>
      <c r="C796" s="18"/>
    </row>
    <row r="797" spans="1:3" s="17" customFormat="1" x14ac:dyDescent="0.25">
      <c r="A797" s="19"/>
      <c r="C797" s="18"/>
    </row>
    <row r="798" spans="1:3" s="17" customFormat="1" x14ac:dyDescent="0.25">
      <c r="A798" s="19"/>
      <c r="C798" s="18"/>
    </row>
    <row r="799" spans="1:3" s="17" customFormat="1" x14ac:dyDescent="0.25">
      <c r="A799" s="19"/>
      <c r="C799" s="18"/>
    </row>
    <row r="800" spans="1:3" s="17" customFormat="1" x14ac:dyDescent="0.25">
      <c r="A800" s="19"/>
      <c r="C800" s="18"/>
    </row>
    <row r="801" spans="1:3" s="17" customFormat="1" x14ac:dyDescent="0.25">
      <c r="A801" s="19"/>
      <c r="C801" s="18"/>
    </row>
    <row r="802" spans="1:3" s="17" customFormat="1" x14ac:dyDescent="0.25">
      <c r="A802" s="19"/>
      <c r="C802" s="18"/>
    </row>
    <row r="803" spans="1:3" s="17" customFormat="1" x14ac:dyDescent="0.25">
      <c r="A803" s="19"/>
      <c r="C803" s="18"/>
    </row>
    <row r="804" spans="1:3" s="17" customFormat="1" x14ac:dyDescent="0.25">
      <c r="A804" s="19"/>
      <c r="C804" s="18"/>
    </row>
    <row r="805" spans="1:3" s="17" customFormat="1" x14ac:dyDescent="0.25">
      <c r="A805" s="19"/>
      <c r="C805" s="18"/>
    </row>
    <row r="806" spans="1:3" s="17" customFormat="1" x14ac:dyDescent="0.25">
      <c r="A806" s="19"/>
      <c r="C806" s="18"/>
    </row>
    <row r="807" spans="1:3" s="17" customFormat="1" x14ac:dyDescent="0.25">
      <c r="A807" s="19"/>
      <c r="C807" s="18"/>
    </row>
    <row r="808" spans="1:3" s="17" customFormat="1" x14ac:dyDescent="0.25">
      <c r="A808" s="19"/>
      <c r="C808" s="18"/>
    </row>
    <row r="809" spans="1:3" s="17" customFormat="1" x14ac:dyDescent="0.25">
      <c r="A809" s="19"/>
      <c r="C809" s="18"/>
    </row>
    <row r="810" spans="1:3" s="17" customFormat="1" x14ac:dyDescent="0.25">
      <c r="A810" s="19"/>
      <c r="C810" s="18"/>
    </row>
    <row r="811" spans="1:3" s="17" customFormat="1" x14ac:dyDescent="0.25">
      <c r="A811" s="19"/>
      <c r="C811" s="18"/>
    </row>
    <row r="812" spans="1:3" s="17" customFormat="1" x14ac:dyDescent="0.25">
      <c r="A812" s="19"/>
      <c r="C812" s="18"/>
    </row>
    <row r="813" spans="1:3" s="17" customFormat="1" x14ac:dyDescent="0.25">
      <c r="A813" s="19"/>
      <c r="C813" s="18"/>
    </row>
    <row r="814" spans="1:3" s="17" customFormat="1" x14ac:dyDescent="0.25">
      <c r="A814" s="19"/>
      <c r="C814" s="18"/>
    </row>
    <row r="815" spans="1:3" s="17" customFormat="1" x14ac:dyDescent="0.25">
      <c r="A815" s="19"/>
      <c r="C815" s="18"/>
    </row>
    <row r="816" spans="1:3" s="17" customFormat="1" x14ac:dyDescent="0.25">
      <c r="A816" s="19"/>
      <c r="C816" s="18"/>
    </row>
    <row r="817" spans="1:3" s="17" customFormat="1" x14ac:dyDescent="0.25">
      <c r="A817" s="19"/>
      <c r="C817" s="18"/>
    </row>
    <row r="818" spans="1:3" s="17" customFormat="1" x14ac:dyDescent="0.25">
      <c r="A818" s="19"/>
      <c r="C818" s="18"/>
    </row>
    <row r="819" spans="1:3" s="17" customFormat="1" x14ac:dyDescent="0.25">
      <c r="A819" s="19"/>
      <c r="C819" s="18"/>
    </row>
    <row r="820" spans="1:3" s="17" customFormat="1" x14ac:dyDescent="0.25">
      <c r="A820" s="19"/>
      <c r="C820" s="18"/>
    </row>
    <row r="821" spans="1:3" s="17" customFormat="1" x14ac:dyDescent="0.25">
      <c r="A821" s="19"/>
      <c r="C821" s="18"/>
    </row>
    <row r="822" spans="1:3" s="17" customFormat="1" x14ac:dyDescent="0.25">
      <c r="A822" s="19"/>
      <c r="C822" s="18"/>
    </row>
    <row r="823" spans="1:3" s="17" customFormat="1" x14ac:dyDescent="0.25">
      <c r="A823" s="19"/>
      <c r="C823" s="18"/>
    </row>
    <row r="824" spans="1:3" s="17" customFormat="1" x14ac:dyDescent="0.25">
      <c r="A824" s="19"/>
      <c r="C824" s="18"/>
    </row>
    <row r="825" spans="1:3" s="17" customFormat="1" x14ac:dyDescent="0.25">
      <c r="A825" s="19"/>
      <c r="C825" s="18"/>
    </row>
    <row r="826" spans="1:3" s="17" customFormat="1" x14ac:dyDescent="0.25">
      <c r="A826" s="19"/>
      <c r="C826" s="18"/>
    </row>
    <row r="827" spans="1:3" s="17" customFormat="1" x14ac:dyDescent="0.25">
      <c r="A827" s="19"/>
      <c r="C827" s="18"/>
    </row>
    <row r="828" spans="1:3" s="17" customFormat="1" x14ac:dyDescent="0.25">
      <c r="A828" s="19"/>
      <c r="C828" s="18"/>
    </row>
    <row r="829" spans="1:3" s="17" customFormat="1" x14ac:dyDescent="0.25">
      <c r="A829" s="19"/>
      <c r="C829" s="18"/>
    </row>
    <row r="830" spans="1:3" s="17" customFormat="1" x14ac:dyDescent="0.25">
      <c r="A830" s="19"/>
      <c r="C830" s="18"/>
    </row>
    <row r="831" spans="1:3" s="17" customFormat="1" x14ac:dyDescent="0.25">
      <c r="A831" s="19"/>
      <c r="C831" s="18"/>
    </row>
    <row r="832" spans="1:3" s="17" customFormat="1" x14ac:dyDescent="0.25">
      <c r="A832" s="19"/>
      <c r="C832" s="18"/>
    </row>
    <row r="833" spans="1:3" s="17" customFormat="1" x14ac:dyDescent="0.25">
      <c r="A833" s="19"/>
      <c r="C833" s="18"/>
    </row>
    <row r="834" spans="1:3" s="17" customFormat="1" x14ac:dyDescent="0.25">
      <c r="A834" s="19"/>
      <c r="C834" s="18"/>
    </row>
    <row r="835" spans="1:3" s="17" customFormat="1" x14ac:dyDescent="0.25">
      <c r="A835" s="19"/>
      <c r="C835" s="18"/>
    </row>
    <row r="836" spans="1:3" s="17" customFormat="1" x14ac:dyDescent="0.25">
      <c r="A836" s="19"/>
      <c r="C836" s="18"/>
    </row>
    <row r="837" spans="1:3" s="17" customFormat="1" x14ac:dyDescent="0.25">
      <c r="A837" s="19"/>
      <c r="C837" s="18"/>
    </row>
    <row r="838" spans="1:3" s="17" customFormat="1" x14ac:dyDescent="0.25">
      <c r="A838" s="19"/>
      <c r="C838" s="18"/>
    </row>
    <row r="839" spans="1:3" s="17" customFormat="1" x14ac:dyDescent="0.25">
      <c r="A839" s="19"/>
      <c r="C839" s="18"/>
    </row>
    <row r="840" spans="1:3" s="17" customFormat="1" x14ac:dyDescent="0.25">
      <c r="A840" s="19"/>
      <c r="C840" s="18"/>
    </row>
    <row r="841" spans="1:3" s="17" customFormat="1" x14ac:dyDescent="0.25">
      <c r="A841" s="19"/>
      <c r="C841" s="18"/>
    </row>
    <row r="842" spans="1:3" s="17" customFormat="1" x14ac:dyDescent="0.25">
      <c r="A842" s="19"/>
      <c r="C842" s="18"/>
    </row>
    <row r="843" spans="1:3" s="17" customFormat="1" x14ac:dyDescent="0.25">
      <c r="A843" s="19"/>
      <c r="C843" s="18"/>
    </row>
    <row r="844" spans="1:3" s="17" customFormat="1" x14ac:dyDescent="0.25">
      <c r="A844" s="19"/>
      <c r="C844" s="18"/>
    </row>
    <row r="845" spans="1:3" s="17" customFormat="1" x14ac:dyDescent="0.25">
      <c r="A845" s="19"/>
      <c r="C845" s="18"/>
    </row>
    <row r="846" spans="1:3" s="17" customFormat="1" x14ac:dyDescent="0.25">
      <c r="A846" s="19"/>
      <c r="C846" s="18"/>
    </row>
    <row r="847" spans="1:3" s="17" customFormat="1" x14ac:dyDescent="0.25">
      <c r="A847" s="19"/>
      <c r="C847" s="18"/>
    </row>
    <row r="848" spans="1:3" s="17" customFormat="1" x14ac:dyDescent="0.25">
      <c r="A848" s="19"/>
      <c r="C848" s="18"/>
    </row>
    <row r="849" spans="1:3" s="17" customFormat="1" x14ac:dyDescent="0.25">
      <c r="A849" s="19"/>
      <c r="C849" s="18"/>
    </row>
    <row r="850" spans="1:3" s="17" customFormat="1" x14ac:dyDescent="0.25">
      <c r="A850" s="19"/>
      <c r="C850" s="18"/>
    </row>
    <row r="851" spans="1:3" s="17" customFormat="1" x14ac:dyDescent="0.25">
      <c r="A851" s="19"/>
      <c r="C851" s="18"/>
    </row>
    <row r="852" spans="1:3" s="17" customFormat="1" x14ac:dyDescent="0.25">
      <c r="A852" s="19"/>
      <c r="C852" s="18"/>
    </row>
    <row r="853" spans="1:3" s="17" customFormat="1" x14ac:dyDescent="0.25">
      <c r="A853" s="19"/>
      <c r="C853" s="18"/>
    </row>
    <row r="854" spans="1:3" s="17" customFormat="1" x14ac:dyDescent="0.25">
      <c r="A854" s="19"/>
      <c r="C854" s="18"/>
    </row>
    <row r="855" spans="1:3" s="17" customFormat="1" x14ac:dyDescent="0.25">
      <c r="A855" s="19"/>
      <c r="C855" s="18"/>
    </row>
    <row r="856" spans="1:3" s="17" customFormat="1" x14ac:dyDescent="0.25">
      <c r="A856" s="19"/>
      <c r="C856" s="18"/>
    </row>
    <row r="857" spans="1:3" s="17" customFormat="1" x14ac:dyDescent="0.25">
      <c r="A857" s="19"/>
      <c r="C857" s="18"/>
    </row>
    <row r="858" spans="1:3" s="17" customFormat="1" x14ac:dyDescent="0.25">
      <c r="A858" s="19"/>
      <c r="C858" s="18"/>
    </row>
    <row r="859" spans="1:3" s="17" customFormat="1" x14ac:dyDescent="0.25">
      <c r="A859" s="19"/>
      <c r="C859" s="18"/>
    </row>
    <row r="860" spans="1:3" s="17" customFormat="1" x14ac:dyDescent="0.25">
      <c r="A860" s="19"/>
      <c r="C860" s="18"/>
    </row>
    <row r="861" spans="1:3" s="17" customFormat="1" x14ac:dyDescent="0.25">
      <c r="A861" s="19"/>
      <c r="C861" s="18"/>
    </row>
    <row r="862" spans="1:3" s="17" customFormat="1" x14ac:dyDescent="0.25">
      <c r="A862" s="19"/>
      <c r="C862" s="18"/>
    </row>
    <row r="863" spans="1:3" s="17" customFormat="1" x14ac:dyDescent="0.25">
      <c r="A863" s="19"/>
      <c r="C863" s="18"/>
    </row>
    <row r="864" spans="1:3" s="17" customFormat="1" x14ac:dyDescent="0.25">
      <c r="A864" s="19"/>
      <c r="C864" s="18"/>
    </row>
    <row r="865" spans="1:3" s="17" customFormat="1" x14ac:dyDescent="0.25">
      <c r="A865" s="19"/>
      <c r="C865" s="18"/>
    </row>
    <row r="866" spans="1:3" s="17" customFormat="1" x14ac:dyDescent="0.25">
      <c r="A866" s="19"/>
      <c r="C866" s="18"/>
    </row>
    <row r="867" spans="1:3" s="17" customFormat="1" x14ac:dyDescent="0.25">
      <c r="A867" s="19"/>
      <c r="C867" s="18"/>
    </row>
    <row r="868" spans="1:3" s="17" customFormat="1" x14ac:dyDescent="0.25">
      <c r="A868" s="19"/>
      <c r="C868" s="18"/>
    </row>
    <row r="869" spans="1:3" s="17" customFormat="1" x14ac:dyDescent="0.25">
      <c r="A869" s="19"/>
      <c r="C869" s="18"/>
    </row>
    <row r="870" spans="1:3" s="17" customFormat="1" x14ac:dyDescent="0.25">
      <c r="A870" s="19"/>
      <c r="C870" s="18"/>
    </row>
    <row r="871" spans="1:3" s="17" customFormat="1" x14ac:dyDescent="0.25">
      <c r="A871" s="19"/>
      <c r="C871" s="18"/>
    </row>
    <row r="872" spans="1:3" s="17" customFormat="1" x14ac:dyDescent="0.25">
      <c r="A872" s="19"/>
      <c r="C872" s="18"/>
    </row>
    <row r="873" spans="1:3" s="17" customFormat="1" x14ac:dyDescent="0.25">
      <c r="A873" s="19"/>
      <c r="C873" s="18"/>
    </row>
    <row r="874" spans="1:3" s="17" customFormat="1" x14ac:dyDescent="0.25">
      <c r="A874" s="19"/>
      <c r="C874" s="18"/>
    </row>
    <row r="875" spans="1:3" s="17" customFormat="1" x14ac:dyDescent="0.25">
      <c r="A875" s="19"/>
      <c r="C875" s="18"/>
    </row>
    <row r="876" spans="1:3" s="17" customFormat="1" x14ac:dyDescent="0.25">
      <c r="A876" s="19"/>
      <c r="C876" s="18"/>
    </row>
    <row r="877" spans="1:3" s="17" customFormat="1" x14ac:dyDescent="0.25">
      <c r="A877" s="19"/>
      <c r="C877" s="18"/>
    </row>
    <row r="878" spans="1:3" s="17" customFormat="1" x14ac:dyDescent="0.25">
      <c r="A878" s="19"/>
      <c r="C878" s="18"/>
    </row>
    <row r="879" spans="1:3" s="17" customFormat="1" x14ac:dyDescent="0.25">
      <c r="A879" s="19"/>
      <c r="C879" s="18"/>
    </row>
    <row r="880" spans="1:3" s="17" customFormat="1" x14ac:dyDescent="0.25">
      <c r="A880" s="19"/>
      <c r="C880" s="18"/>
    </row>
    <row r="881" spans="1:3" s="17" customFormat="1" x14ac:dyDescent="0.25">
      <c r="A881" s="19"/>
      <c r="C881" s="18"/>
    </row>
    <row r="882" spans="1:3" s="17" customFormat="1" x14ac:dyDescent="0.25">
      <c r="A882" s="19"/>
      <c r="C882" s="18"/>
    </row>
    <row r="883" spans="1:3" s="17" customFormat="1" x14ac:dyDescent="0.25">
      <c r="A883" s="19"/>
      <c r="C883" s="18"/>
    </row>
    <row r="884" spans="1:3" s="17" customFormat="1" x14ac:dyDescent="0.25">
      <c r="A884" s="19"/>
      <c r="C884" s="18"/>
    </row>
    <row r="885" spans="1:3" s="17" customFormat="1" x14ac:dyDescent="0.25">
      <c r="A885" s="19"/>
      <c r="C885" s="18"/>
    </row>
    <row r="886" spans="1:3" s="17" customFormat="1" x14ac:dyDescent="0.25">
      <c r="A886" s="19"/>
      <c r="C886" s="18"/>
    </row>
    <row r="887" spans="1:3" s="17" customFormat="1" x14ac:dyDescent="0.25">
      <c r="A887" s="19"/>
      <c r="C887" s="18"/>
    </row>
    <row r="888" spans="1:3" s="17" customFormat="1" x14ac:dyDescent="0.25">
      <c r="A888" s="19"/>
      <c r="C888" s="18"/>
    </row>
    <row r="889" spans="1:3" s="17" customFormat="1" x14ac:dyDescent="0.25">
      <c r="A889" s="19"/>
      <c r="C889" s="18"/>
    </row>
    <row r="890" spans="1:3" s="17" customFormat="1" x14ac:dyDescent="0.25">
      <c r="A890" s="19"/>
      <c r="C890" s="18"/>
    </row>
    <row r="891" spans="1:3" s="17" customFormat="1" x14ac:dyDescent="0.25">
      <c r="A891" s="19"/>
      <c r="C891" s="18"/>
    </row>
    <row r="892" spans="1:3" s="17" customFormat="1" x14ac:dyDescent="0.25">
      <c r="A892" s="19"/>
      <c r="C892" s="18"/>
    </row>
    <row r="893" spans="1:3" s="17" customFormat="1" x14ac:dyDescent="0.25">
      <c r="A893" s="19"/>
      <c r="C893" s="18"/>
    </row>
    <row r="894" spans="1:3" s="17" customFormat="1" x14ac:dyDescent="0.25">
      <c r="A894" s="19"/>
      <c r="C894" s="18"/>
    </row>
    <row r="895" spans="1:3" s="17" customFormat="1" x14ac:dyDescent="0.25">
      <c r="A895" s="19"/>
      <c r="C895" s="18"/>
    </row>
    <row r="896" spans="1:3" s="17" customFormat="1" x14ac:dyDescent="0.25">
      <c r="A896" s="19"/>
      <c r="C896" s="18"/>
    </row>
    <row r="897" spans="1:3" s="17" customFormat="1" x14ac:dyDescent="0.25">
      <c r="A897" s="19"/>
      <c r="C897" s="18"/>
    </row>
    <row r="898" spans="1:3" s="17" customFormat="1" x14ac:dyDescent="0.25">
      <c r="A898" s="19"/>
      <c r="C898" s="18"/>
    </row>
    <row r="899" spans="1:3" s="17" customFormat="1" x14ac:dyDescent="0.25">
      <c r="A899" s="19"/>
      <c r="C899" s="18"/>
    </row>
    <row r="900" spans="1:3" s="17" customFormat="1" x14ac:dyDescent="0.25">
      <c r="A900" s="19"/>
      <c r="C900" s="18"/>
    </row>
    <row r="901" spans="1:3" s="17" customFormat="1" x14ac:dyDescent="0.25">
      <c r="A901" s="19"/>
      <c r="C901" s="18"/>
    </row>
    <row r="902" spans="1:3" s="17" customFormat="1" x14ac:dyDescent="0.25">
      <c r="A902" s="19"/>
      <c r="C902" s="18"/>
    </row>
    <row r="903" spans="1:3" s="17" customFormat="1" x14ac:dyDescent="0.25">
      <c r="A903" s="19"/>
      <c r="C903" s="18"/>
    </row>
    <row r="904" spans="1:3" s="17" customFormat="1" x14ac:dyDescent="0.25">
      <c r="A904" s="19"/>
      <c r="C904" s="18"/>
    </row>
    <row r="905" spans="1:3" s="17" customFormat="1" x14ac:dyDescent="0.25">
      <c r="A905" s="19"/>
      <c r="C905" s="18"/>
    </row>
    <row r="906" spans="1:3" s="17" customFormat="1" x14ac:dyDescent="0.25">
      <c r="A906" s="19"/>
      <c r="C906" s="18"/>
    </row>
    <row r="907" spans="1:3" s="17" customFormat="1" x14ac:dyDescent="0.25">
      <c r="A907" s="19"/>
      <c r="C907" s="18"/>
    </row>
    <row r="908" spans="1:3" s="17" customFormat="1" x14ac:dyDescent="0.25">
      <c r="A908" s="19"/>
      <c r="C908" s="18"/>
    </row>
    <row r="909" spans="1:3" s="17" customFormat="1" x14ac:dyDescent="0.25">
      <c r="A909" s="19"/>
      <c r="C909" s="18"/>
    </row>
    <row r="910" spans="1:3" s="17" customFormat="1" x14ac:dyDescent="0.25">
      <c r="A910" s="19"/>
      <c r="C910" s="18"/>
    </row>
    <row r="911" spans="1:3" s="17" customFormat="1" x14ac:dyDescent="0.25">
      <c r="A911" s="19"/>
      <c r="C911" s="18"/>
    </row>
    <row r="912" spans="1:3" s="17" customFormat="1" x14ac:dyDescent="0.25">
      <c r="A912" s="19"/>
      <c r="C912" s="18"/>
    </row>
    <row r="913" spans="1:3" s="17" customFormat="1" x14ac:dyDescent="0.25">
      <c r="A913" s="19"/>
      <c r="C913" s="18"/>
    </row>
    <row r="914" spans="1:3" s="17" customFormat="1" x14ac:dyDescent="0.25">
      <c r="A914" s="19"/>
      <c r="C914" s="18"/>
    </row>
    <row r="915" spans="1:3" s="17" customFormat="1" x14ac:dyDescent="0.25">
      <c r="A915" s="19"/>
      <c r="C915" s="18"/>
    </row>
    <row r="916" spans="1:3" s="17" customFormat="1" x14ac:dyDescent="0.25">
      <c r="A916" s="19"/>
      <c r="C916" s="18"/>
    </row>
    <row r="917" spans="1:3" s="17" customFormat="1" x14ac:dyDescent="0.25">
      <c r="A917" s="19"/>
      <c r="C917" s="18"/>
    </row>
    <row r="918" spans="1:3" s="17" customFormat="1" x14ac:dyDescent="0.25">
      <c r="A918" s="19"/>
      <c r="C918" s="18"/>
    </row>
    <row r="919" spans="1:3" s="17" customFormat="1" x14ac:dyDescent="0.25">
      <c r="A919" s="19"/>
      <c r="C919" s="18"/>
    </row>
    <row r="920" spans="1:3" s="17" customFormat="1" x14ac:dyDescent="0.25">
      <c r="A920" s="19"/>
      <c r="C920" s="18"/>
    </row>
    <row r="921" spans="1:3" s="17" customFormat="1" x14ac:dyDescent="0.25">
      <c r="A921" s="19"/>
      <c r="C921" s="18"/>
    </row>
    <row r="922" spans="1:3" s="17" customFormat="1" x14ac:dyDescent="0.25">
      <c r="A922" s="19"/>
      <c r="C922" s="18"/>
    </row>
    <row r="923" spans="1:3" s="17" customFormat="1" x14ac:dyDescent="0.25">
      <c r="A923" s="19"/>
      <c r="C923" s="18"/>
    </row>
    <row r="924" spans="1:3" s="17" customFormat="1" x14ac:dyDescent="0.25">
      <c r="A924" s="19"/>
      <c r="C924" s="18"/>
    </row>
    <row r="925" spans="1:3" s="17" customFormat="1" x14ac:dyDescent="0.25">
      <c r="A925" s="19"/>
      <c r="C925" s="18"/>
    </row>
    <row r="926" spans="1:3" s="17" customFormat="1" x14ac:dyDescent="0.25">
      <c r="A926" s="19"/>
      <c r="C926" s="18"/>
    </row>
    <row r="927" spans="1:3" s="17" customFormat="1" x14ac:dyDescent="0.25">
      <c r="A927" s="19"/>
      <c r="C927" s="18"/>
    </row>
    <row r="928" spans="1:3" s="17" customFormat="1" x14ac:dyDescent="0.25">
      <c r="A928" s="19"/>
      <c r="C928" s="18"/>
    </row>
    <row r="929" spans="1:3" s="17" customFormat="1" x14ac:dyDescent="0.25">
      <c r="A929" s="19"/>
      <c r="C929" s="18"/>
    </row>
    <row r="930" spans="1:3" s="17" customFormat="1" x14ac:dyDescent="0.25">
      <c r="A930" s="19"/>
      <c r="C930" s="18"/>
    </row>
    <row r="931" spans="1:3" s="17" customFormat="1" x14ac:dyDescent="0.25">
      <c r="A931" s="19"/>
      <c r="C931" s="18"/>
    </row>
    <row r="932" spans="1:3" s="17" customFormat="1" x14ac:dyDescent="0.25">
      <c r="A932" s="19"/>
      <c r="C932" s="18"/>
    </row>
    <row r="933" spans="1:3" s="17" customFormat="1" x14ac:dyDescent="0.25">
      <c r="A933" s="19"/>
      <c r="C933" s="18"/>
    </row>
    <row r="934" spans="1:3" s="17" customFormat="1" x14ac:dyDescent="0.25">
      <c r="A934" s="19"/>
      <c r="C934" s="18"/>
    </row>
    <row r="935" spans="1:3" s="17" customFormat="1" x14ac:dyDescent="0.25">
      <c r="A935" s="19"/>
      <c r="C935" s="18"/>
    </row>
    <row r="936" spans="1:3" s="17" customFormat="1" x14ac:dyDescent="0.25">
      <c r="A936" s="19"/>
      <c r="C936" s="18"/>
    </row>
    <row r="937" spans="1:3" s="17" customFormat="1" x14ac:dyDescent="0.25">
      <c r="A937" s="19"/>
      <c r="C937" s="18"/>
    </row>
    <row r="938" spans="1:3" s="17" customFormat="1" x14ac:dyDescent="0.25">
      <c r="A938" s="19"/>
      <c r="C938" s="18"/>
    </row>
    <row r="939" spans="1:3" s="17" customFormat="1" x14ac:dyDescent="0.25">
      <c r="A939" s="19"/>
      <c r="C939" s="18"/>
    </row>
    <row r="940" spans="1:3" s="17" customFormat="1" x14ac:dyDescent="0.25">
      <c r="A940" s="19"/>
      <c r="C940" s="18"/>
    </row>
    <row r="941" spans="1:3" s="17" customFormat="1" x14ac:dyDescent="0.25">
      <c r="A941" s="19"/>
      <c r="C941" s="18"/>
    </row>
    <row r="942" spans="1:3" s="17" customFormat="1" x14ac:dyDescent="0.25">
      <c r="A942" s="19"/>
      <c r="C942" s="18"/>
    </row>
    <row r="943" spans="1:3" s="17" customFormat="1" x14ac:dyDescent="0.25">
      <c r="A943" s="19"/>
      <c r="C943" s="18"/>
    </row>
    <row r="944" spans="1:3" s="17" customFormat="1" x14ac:dyDescent="0.25">
      <c r="A944" s="19"/>
      <c r="C944" s="18"/>
    </row>
    <row r="945" spans="1:3" s="17" customFormat="1" x14ac:dyDescent="0.25">
      <c r="A945" s="19"/>
      <c r="C945" s="18"/>
    </row>
    <row r="946" spans="1:3" s="17" customFormat="1" x14ac:dyDescent="0.25">
      <c r="A946" s="19"/>
      <c r="C946" s="18"/>
    </row>
    <row r="947" spans="1:3" s="17" customFormat="1" x14ac:dyDescent="0.25">
      <c r="A947" s="19"/>
      <c r="C947" s="18"/>
    </row>
    <row r="948" spans="1:3" s="17" customFormat="1" x14ac:dyDescent="0.25">
      <c r="A948" s="19"/>
      <c r="C948" s="18"/>
    </row>
    <row r="949" spans="1:3" s="17" customFormat="1" x14ac:dyDescent="0.25">
      <c r="A949" s="19"/>
      <c r="C949" s="18"/>
    </row>
    <row r="950" spans="1:3" s="17" customFormat="1" x14ac:dyDescent="0.25">
      <c r="A950" s="19"/>
      <c r="C950" s="18"/>
    </row>
    <row r="951" spans="1:3" s="17" customFormat="1" x14ac:dyDescent="0.25">
      <c r="A951" s="19"/>
      <c r="C951" s="18"/>
    </row>
    <row r="952" spans="1:3" s="17" customFormat="1" x14ac:dyDescent="0.25">
      <c r="A952" s="19"/>
      <c r="C952" s="18"/>
    </row>
    <row r="953" spans="1:3" s="17" customFormat="1" x14ac:dyDescent="0.25">
      <c r="A953" s="19"/>
      <c r="C953" s="18"/>
    </row>
    <row r="954" spans="1:3" s="17" customFormat="1" x14ac:dyDescent="0.25">
      <c r="A954" s="19"/>
      <c r="C954" s="18"/>
    </row>
    <row r="955" spans="1:3" s="17" customFormat="1" x14ac:dyDescent="0.25">
      <c r="A955" s="19"/>
      <c r="C955" s="18"/>
    </row>
    <row r="956" spans="1:3" s="17" customFormat="1" x14ac:dyDescent="0.25">
      <c r="A956" s="19"/>
      <c r="C956" s="18"/>
    </row>
    <row r="957" spans="1:3" s="17" customFormat="1" x14ac:dyDescent="0.25">
      <c r="A957" s="19"/>
      <c r="C957" s="18"/>
    </row>
    <row r="958" spans="1:3" s="17" customFormat="1" x14ac:dyDescent="0.25">
      <c r="A958" s="19"/>
      <c r="C958" s="18"/>
    </row>
    <row r="959" spans="1:3" s="17" customFormat="1" x14ac:dyDescent="0.25">
      <c r="A959" s="19"/>
      <c r="C959" s="18"/>
    </row>
    <row r="960" spans="1:3" s="17" customFormat="1" x14ac:dyDescent="0.25">
      <c r="A960" s="19"/>
      <c r="C960" s="18"/>
    </row>
    <row r="961" spans="1:3" s="17" customFormat="1" x14ac:dyDescent="0.25">
      <c r="A961" s="19"/>
      <c r="C961" s="18"/>
    </row>
    <row r="962" spans="1:3" s="17" customFormat="1" x14ac:dyDescent="0.25">
      <c r="A962" s="19"/>
      <c r="C962" s="18"/>
    </row>
    <row r="963" spans="1:3" s="17" customFormat="1" x14ac:dyDescent="0.25">
      <c r="A963" s="19"/>
      <c r="C963" s="18"/>
    </row>
    <row r="964" spans="1:3" s="17" customFormat="1" x14ac:dyDescent="0.25">
      <c r="A964" s="19"/>
      <c r="C964" s="18"/>
    </row>
    <row r="965" spans="1:3" s="17" customFormat="1" x14ac:dyDescent="0.25">
      <c r="A965" s="19"/>
      <c r="C965" s="18"/>
    </row>
    <row r="966" spans="1:3" s="17" customFormat="1" x14ac:dyDescent="0.25">
      <c r="A966" s="19"/>
      <c r="C966" s="18"/>
    </row>
    <row r="967" spans="1:3" s="17" customFormat="1" x14ac:dyDescent="0.25">
      <c r="A967" s="19"/>
      <c r="C967" s="18"/>
    </row>
    <row r="968" spans="1:3" s="17" customFormat="1" x14ac:dyDescent="0.25">
      <c r="A968" s="19"/>
      <c r="C968" s="18"/>
    </row>
    <row r="969" spans="1:3" s="17" customFormat="1" x14ac:dyDescent="0.25">
      <c r="A969" s="19"/>
      <c r="C969" s="18"/>
    </row>
    <row r="970" spans="1:3" s="17" customFormat="1" x14ac:dyDescent="0.25">
      <c r="A970" s="19"/>
      <c r="C970" s="18"/>
    </row>
    <row r="971" spans="1:3" s="17" customFormat="1" x14ac:dyDescent="0.25">
      <c r="A971" s="19"/>
      <c r="C971" s="18"/>
    </row>
    <row r="972" spans="1:3" s="17" customFormat="1" x14ac:dyDescent="0.25">
      <c r="A972" s="19"/>
      <c r="C972" s="18"/>
    </row>
    <row r="973" spans="1:3" s="17" customFormat="1" x14ac:dyDescent="0.25">
      <c r="A973" s="19"/>
      <c r="C973" s="18"/>
    </row>
    <row r="974" spans="1:3" s="17" customFormat="1" x14ac:dyDescent="0.25">
      <c r="A974" s="19"/>
      <c r="C974" s="18"/>
    </row>
    <row r="975" spans="1:3" s="17" customFormat="1" x14ac:dyDescent="0.25">
      <c r="A975" s="19"/>
      <c r="C975" s="18"/>
    </row>
    <row r="976" spans="1:3" s="17" customFormat="1" x14ac:dyDescent="0.25">
      <c r="A976" s="19"/>
      <c r="C976" s="18"/>
    </row>
    <row r="977" spans="1:3" s="17" customFormat="1" x14ac:dyDescent="0.25">
      <c r="A977" s="19"/>
      <c r="C977" s="18"/>
    </row>
    <row r="978" spans="1:3" s="17" customFormat="1" x14ac:dyDescent="0.25">
      <c r="A978" s="19"/>
      <c r="C978" s="18"/>
    </row>
    <row r="979" spans="1:3" s="17" customFormat="1" x14ac:dyDescent="0.25">
      <c r="A979" s="19"/>
      <c r="C979" s="18"/>
    </row>
    <row r="980" spans="1:3" s="17" customFormat="1" x14ac:dyDescent="0.25">
      <c r="A980" s="19"/>
      <c r="C980" s="18"/>
    </row>
    <row r="981" spans="1:3" s="17" customFormat="1" x14ac:dyDescent="0.25">
      <c r="A981" s="19"/>
      <c r="C981" s="18"/>
    </row>
    <row r="982" spans="1:3" s="17" customFormat="1" x14ac:dyDescent="0.25">
      <c r="A982" s="19"/>
      <c r="C982" s="18"/>
    </row>
    <row r="983" spans="1:3" s="17" customFormat="1" x14ac:dyDescent="0.25">
      <c r="A983" s="19"/>
      <c r="C983" s="18"/>
    </row>
    <row r="984" spans="1:3" s="17" customFormat="1" x14ac:dyDescent="0.25">
      <c r="A984" s="19"/>
      <c r="C984" s="18"/>
    </row>
    <row r="985" spans="1:3" s="17" customFormat="1" x14ac:dyDescent="0.25">
      <c r="A985" s="19"/>
      <c r="C985" s="18"/>
    </row>
    <row r="986" spans="1:3" s="17" customFormat="1" x14ac:dyDescent="0.25">
      <c r="A986" s="19"/>
      <c r="C986" s="18"/>
    </row>
    <row r="987" spans="1:3" s="17" customFormat="1" x14ac:dyDescent="0.25">
      <c r="A987" s="19"/>
      <c r="C987" s="18"/>
    </row>
    <row r="988" spans="1:3" s="17" customFormat="1" x14ac:dyDescent="0.25">
      <c r="A988" s="19"/>
      <c r="C988" s="18"/>
    </row>
    <row r="989" spans="1:3" s="17" customFormat="1" x14ac:dyDescent="0.25">
      <c r="A989" s="19"/>
      <c r="C989" s="18"/>
    </row>
    <row r="990" spans="1:3" s="17" customFormat="1" x14ac:dyDescent="0.25">
      <c r="A990" s="19"/>
      <c r="C990" s="18"/>
    </row>
    <row r="991" spans="1:3" s="17" customFormat="1" x14ac:dyDescent="0.25">
      <c r="A991" s="19"/>
      <c r="C991" s="18"/>
    </row>
    <row r="992" spans="1:3" s="17" customFormat="1" x14ac:dyDescent="0.25">
      <c r="A992" s="19"/>
      <c r="C992" s="18"/>
    </row>
    <row r="993" spans="1:3" s="17" customFormat="1" x14ac:dyDescent="0.25">
      <c r="A993" s="19"/>
      <c r="C993" s="18"/>
    </row>
    <row r="994" spans="1:3" s="17" customFormat="1" x14ac:dyDescent="0.25">
      <c r="A994" s="19"/>
      <c r="C994" s="18"/>
    </row>
    <row r="995" spans="1:3" s="17" customFormat="1" x14ac:dyDescent="0.25">
      <c r="A995" s="19"/>
      <c r="C995" s="18"/>
    </row>
    <row r="996" spans="1:3" s="17" customFormat="1" x14ac:dyDescent="0.25">
      <c r="A996" s="19"/>
      <c r="C996" s="18"/>
    </row>
    <row r="997" spans="1:3" s="17" customFormat="1" x14ac:dyDescent="0.25">
      <c r="A997" s="19"/>
      <c r="C997" s="18"/>
    </row>
    <row r="998" spans="1:3" s="17" customFormat="1" x14ac:dyDescent="0.25">
      <c r="A998" s="19"/>
      <c r="C998" s="18"/>
    </row>
    <row r="999" spans="1:3" s="17" customFormat="1" x14ac:dyDescent="0.25">
      <c r="A999" s="19"/>
      <c r="C999" s="18"/>
    </row>
    <row r="1000" spans="1:3" s="17" customFormat="1" x14ac:dyDescent="0.25">
      <c r="A1000" s="19"/>
      <c r="C1000" s="18"/>
    </row>
    <row r="1001" spans="1:3" s="17" customFormat="1" x14ac:dyDescent="0.25">
      <c r="A1001" s="19"/>
      <c r="C1001" s="18"/>
    </row>
    <row r="1002" spans="1:3" s="17" customFormat="1" x14ac:dyDescent="0.25">
      <c r="A1002" s="19"/>
      <c r="C1002" s="18"/>
    </row>
    <row r="1003" spans="1:3" s="17" customFormat="1" x14ac:dyDescent="0.25">
      <c r="A1003" s="19"/>
      <c r="C1003" s="18"/>
    </row>
    <row r="1004" spans="1:3" s="17" customFormat="1" x14ac:dyDescent="0.25">
      <c r="A1004" s="19"/>
      <c r="C1004" s="18"/>
    </row>
    <row r="1005" spans="1:3" s="17" customFormat="1" x14ac:dyDescent="0.25">
      <c r="A1005" s="19"/>
      <c r="C1005" s="18"/>
    </row>
    <row r="1006" spans="1:3" s="17" customFormat="1" x14ac:dyDescent="0.25">
      <c r="A1006" s="19"/>
      <c r="C1006" s="18"/>
    </row>
    <row r="1007" spans="1:3" s="17" customFormat="1" x14ac:dyDescent="0.25">
      <c r="A1007" s="19"/>
      <c r="C1007" s="18"/>
    </row>
    <row r="1008" spans="1:3" s="17" customFormat="1" x14ac:dyDescent="0.25">
      <c r="A1008" s="19"/>
      <c r="C1008" s="18"/>
    </row>
    <row r="1009" spans="1:3" s="17" customFormat="1" x14ac:dyDescent="0.25">
      <c r="A1009" s="19"/>
      <c r="C1009" s="18"/>
    </row>
    <row r="1010" spans="1:3" s="17" customFormat="1" x14ac:dyDescent="0.25">
      <c r="A1010" s="19"/>
      <c r="C1010" s="18"/>
    </row>
    <row r="1011" spans="1:3" s="17" customFormat="1" x14ac:dyDescent="0.25">
      <c r="A1011" s="19"/>
      <c r="C1011" s="18"/>
    </row>
    <row r="1012" spans="1:3" s="17" customFormat="1" x14ac:dyDescent="0.25">
      <c r="A1012" s="19"/>
      <c r="C1012" s="18"/>
    </row>
    <row r="1013" spans="1:3" s="17" customFormat="1" x14ac:dyDescent="0.25">
      <c r="A1013" s="19"/>
      <c r="C1013" s="18"/>
    </row>
    <row r="1014" spans="1:3" s="17" customFormat="1" x14ac:dyDescent="0.25">
      <c r="A1014" s="19"/>
      <c r="C1014" s="18"/>
    </row>
    <row r="1015" spans="1:3" s="17" customFormat="1" x14ac:dyDescent="0.25">
      <c r="A1015" s="19"/>
      <c r="C1015" s="18"/>
    </row>
    <row r="1016" spans="1:3" s="17" customFormat="1" x14ac:dyDescent="0.25">
      <c r="A1016" s="19"/>
      <c r="C1016" s="18"/>
    </row>
    <row r="1017" spans="1:3" s="17" customFormat="1" x14ac:dyDescent="0.25">
      <c r="A1017" s="19"/>
      <c r="C1017" s="18"/>
    </row>
    <row r="1018" spans="1:3" s="17" customFormat="1" x14ac:dyDescent="0.25">
      <c r="A1018" s="19"/>
      <c r="C1018" s="18"/>
    </row>
    <row r="1019" spans="1:3" s="17" customFormat="1" x14ac:dyDescent="0.25">
      <c r="A1019" s="19"/>
      <c r="C1019" s="18"/>
    </row>
    <row r="1020" spans="1:3" s="17" customFormat="1" x14ac:dyDescent="0.25">
      <c r="A1020" s="19"/>
      <c r="C1020" s="18"/>
    </row>
    <row r="1021" spans="1:3" s="17" customFormat="1" x14ac:dyDescent="0.25">
      <c r="A1021" s="19"/>
      <c r="C1021" s="18"/>
    </row>
    <row r="1022" spans="1:3" s="17" customFormat="1" x14ac:dyDescent="0.25">
      <c r="A1022" s="19"/>
      <c r="C1022" s="18"/>
    </row>
    <row r="1023" spans="1:3" s="17" customFormat="1" x14ac:dyDescent="0.25">
      <c r="A1023" s="19"/>
      <c r="C1023" s="18"/>
    </row>
    <row r="1024" spans="1:3" s="17" customFormat="1" x14ac:dyDescent="0.25">
      <c r="A1024" s="19"/>
      <c r="C1024" s="18"/>
    </row>
    <row r="1025" spans="1:3" s="17" customFormat="1" x14ac:dyDescent="0.25">
      <c r="A1025" s="19"/>
      <c r="C1025" s="18"/>
    </row>
    <row r="1026" spans="1:3" s="17" customFormat="1" x14ac:dyDescent="0.25">
      <c r="A1026" s="19"/>
      <c r="C1026" s="18"/>
    </row>
    <row r="1027" spans="1:3" s="17" customFormat="1" x14ac:dyDescent="0.25">
      <c r="A1027" s="19"/>
      <c r="C1027" s="18"/>
    </row>
    <row r="1028" spans="1:3" s="17" customFormat="1" x14ac:dyDescent="0.25">
      <c r="A1028" s="19"/>
      <c r="C1028" s="18"/>
    </row>
    <row r="1029" spans="1:3" s="17" customFormat="1" x14ac:dyDescent="0.25">
      <c r="A1029" s="19"/>
      <c r="C1029" s="18"/>
    </row>
    <row r="1030" spans="1:3" s="17" customFormat="1" x14ac:dyDescent="0.25">
      <c r="A1030" s="19"/>
      <c r="C1030" s="18"/>
    </row>
    <row r="1031" spans="1:3" s="17" customFormat="1" x14ac:dyDescent="0.25">
      <c r="A1031" s="19"/>
      <c r="C1031" s="18"/>
    </row>
    <row r="1032" spans="1:3" s="17" customFormat="1" x14ac:dyDescent="0.25">
      <c r="A1032" s="19"/>
      <c r="C1032" s="18"/>
    </row>
    <row r="1033" spans="1:3" s="17" customFormat="1" x14ac:dyDescent="0.25">
      <c r="A1033" s="19"/>
      <c r="C1033" s="18"/>
    </row>
    <row r="1034" spans="1:3" s="17" customFormat="1" x14ac:dyDescent="0.25">
      <c r="A1034" s="19"/>
      <c r="C1034" s="18"/>
    </row>
    <row r="1035" spans="1:3" s="17" customFormat="1" x14ac:dyDescent="0.25">
      <c r="A1035" s="19"/>
      <c r="C1035" s="18"/>
    </row>
    <row r="1036" spans="1:3" s="17" customFormat="1" x14ac:dyDescent="0.25">
      <c r="A1036" s="19"/>
      <c r="C1036" s="18"/>
    </row>
    <row r="1037" spans="1:3" s="17" customFormat="1" x14ac:dyDescent="0.25">
      <c r="A1037" s="19"/>
      <c r="C1037" s="18"/>
    </row>
    <row r="1038" spans="1:3" s="17" customFormat="1" x14ac:dyDescent="0.25">
      <c r="A1038" s="19"/>
      <c r="C1038" s="18"/>
    </row>
    <row r="1039" spans="1:3" s="17" customFormat="1" x14ac:dyDescent="0.25">
      <c r="A1039" s="19"/>
      <c r="C1039" s="18"/>
    </row>
    <row r="1040" spans="1:3" s="17" customFormat="1" x14ac:dyDescent="0.25">
      <c r="A1040" s="19"/>
      <c r="C1040" s="18"/>
    </row>
    <row r="1041" spans="1:3" s="17" customFormat="1" x14ac:dyDescent="0.25">
      <c r="A1041" s="19"/>
      <c r="C1041" s="18"/>
    </row>
    <row r="1042" spans="1:3" s="17" customFormat="1" x14ac:dyDescent="0.25">
      <c r="A1042" s="19"/>
      <c r="C1042" s="18"/>
    </row>
    <row r="1043" spans="1:3" s="17" customFormat="1" x14ac:dyDescent="0.25">
      <c r="A1043" s="19"/>
      <c r="C1043" s="18"/>
    </row>
    <row r="1044" spans="1:3" s="17" customFormat="1" x14ac:dyDescent="0.25">
      <c r="A1044" s="19"/>
      <c r="C1044" s="18"/>
    </row>
    <row r="1045" spans="1:3" s="17" customFormat="1" x14ac:dyDescent="0.25">
      <c r="A1045" s="19"/>
      <c r="C1045" s="18"/>
    </row>
    <row r="1046" spans="1:3" s="17" customFormat="1" x14ac:dyDescent="0.25">
      <c r="A1046" s="19"/>
      <c r="C1046" s="18"/>
    </row>
    <row r="1047" spans="1:3" s="17" customFormat="1" x14ac:dyDescent="0.25">
      <c r="A1047" s="19"/>
      <c r="C1047" s="18"/>
    </row>
    <row r="1048" spans="1:3" s="17" customFormat="1" x14ac:dyDescent="0.25">
      <c r="A1048" s="19"/>
      <c r="C1048" s="18"/>
    </row>
    <row r="1049" spans="1:3" s="17" customFormat="1" x14ac:dyDescent="0.25">
      <c r="A1049" s="19"/>
      <c r="C1049" s="18"/>
    </row>
    <row r="1050" spans="1:3" s="17" customFormat="1" x14ac:dyDescent="0.25">
      <c r="A1050" s="19"/>
      <c r="C1050" s="18"/>
    </row>
    <row r="1051" spans="1:3" s="17" customFormat="1" x14ac:dyDescent="0.25">
      <c r="A1051" s="19"/>
      <c r="C1051" s="18"/>
    </row>
    <row r="1052" spans="1:3" s="17" customFormat="1" x14ac:dyDescent="0.25">
      <c r="A1052" s="19"/>
      <c r="C1052" s="18"/>
    </row>
    <row r="1053" spans="1:3" s="17" customFormat="1" x14ac:dyDescent="0.25">
      <c r="A1053" s="19"/>
      <c r="C1053" s="18"/>
    </row>
    <row r="1054" spans="1:3" s="17" customFormat="1" x14ac:dyDescent="0.25">
      <c r="A1054" s="19"/>
      <c r="C1054" s="18"/>
    </row>
    <row r="1055" spans="1:3" s="17" customFormat="1" x14ac:dyDescent="0.25">
      <c r="A1055" s="19"/>
      <c r="C1055" s="18"/>
    </row>
    <row r="1056" spans="1:3" s="17" customFormat="1" x14ac:dyDescent="0.25">
      <c r="A1056" s="19"/>
      <c r="C1056" s="18"/>
    </row>
    <row r="1057" spans="1:3" s="17" customFormat="1" x14ac:dyDescent="0.25">
      <c r="A1057" s="19"/>
      <c r="C1057" s="18"/>
    </row>
    <row r="1058" spans="1:3" s="17" customFormat="1" x14ac:dyDescent="0.25">
      <c r="A1058" s="19"/>
      <c r="C1058" s="18"/>
    </row>
    <row r="1059" spans="1:3" s="17" customFormat="1" x14ac:dyDescent="0.25">
      <c r="A1059" s="19"/>
      <c r="C1059" s="18"/>
    </row>
    <row r="1060" spans="1:3" s="17" customFormat="1" x14ac:dyDescent="0.25">
      <c r="A1060" s="19"/>
      <c r="C1060" s="18"/>
    </row>
    <row r="1061" spans="1:3" s="17" customFormat="1" x14ac:dyDescent="0.25">
      <c r="A1061" s="19"/>
      <c r="C1061" s="18"/>
    </row>
    <row r="1062" spans="1:3" s="17" customFormat="1" x14ac:dyDescent="0.25">
      <c r="A1062" s="19"/>
      <c r="C1062" s="18"/>
    </row>
    <row r="1063" spans="1:3" s="17" customFormat="1" x14ac:dyDescent="0.25">
      <c r="A1063" s="19"/>
      <c r="C1063" s="18"/>
    </row>
    <row r="1064" spans="1:3" s="17" customFormat="1" x14ac:dyDescent="0.25">
      <c r="A1064" s="19"/>
      <c r="C1064" s="18"/>
    </row>
    <row r="1065" spans="1:3" s="17" customFormat="1" x14ac:dyDescent="0.25">
      <c r="A1065" s="19"/>
      <c r="C1065" s="18"/>
    </row>
    <row r="1066" spans="1:3" s="17" customFormat="1" x14ac:dyDescent="0.25">
      <c r="A1066" s="19"/>
      <c r="C1066" s="18"/>
    </row>
    <row r="1067" spans="1:3" s="17" customFormat="1" x14ac:dyDescent="0.25">
      <c r="A1067" s="19"/>
      <c r="C1067" s="18"/>
    </row>
    <row r="1068" spans="1:3" s="17" customFormat="1" x14ac:dyDescent="0.25">
      <c r="A1068" s="19"/>
      <c r="C1068" s="18"/>
    </row>
    <row r="1069" spans="1:3" s="17" customFormat="1" x14ac:dyDescent="0.25">
      <c r="A1069" s="19"/>
      <c r="C1069" s="18"/>
    </row>
    <row r="1070" spans="1:3" s="17" customFormat="1" x14ac:dyDescent="0.25">
      <c r="A1070" s="19"/>
      <c r="C1070" s="18"/>
    </row>
    <row r="1071" spans="1:3" s="17" customFormat="1" x14ac:dyDescent="0.25">
      <c r="A1071" s="19"/>
      <c r="C1071" s="18"/>
    </row>
    <row r="1072" spans="1:3" s="17" customFormat="1" x14ac:dyDescent="0.25">
      <c r="A1072" s="19"/>
      <c r="C1072" s="18"/>
    </row>
    <row r="1073" spans="1:3" s="17" customFormat="1" x14ac:dyDescent="0.25">
      <c r="A1073" s="19"/>
      <c r="C1073" s="18"/>
    </row>
    <row r="1074" spans="1:3" s="17" customFormat="1" x14ac:dyDescent="0.25">
      <c r="A1074" s="19"/>
      <c r="C1074" s="18"/>
    </row>
    <row r="1075" spans="1:3" s="17" customFormat="1" x14ac:dyDescent="0.25">
      <c r="A1075" s="19"/>
      <c r="C1075" s="18"/>
    </row>
    <row r="1076" spans="1:3" s="17" customFormat="1" x14ac:dyDescent="0.25">
      <c r="A1076" s="19"/>
      <c r="C1076" s="18"/>
    </row>
    <row r="1077" spans="1:3" s="17" customFormat="1" x14ac:dyDescent="0.25">
      <c r="A1077" s="19"/>
      <c r="C1077" s="18"/>
    </row>
    <row r="1078" spans="1:3" s="17" customFormat="1" x14ac:dyDescent="0.25">
      <c r="A1078" s="19"/>
      <c r="C1078" s="18"/>
    </row>
    <row r="1079" spans="1:3" s="17" customFormat="1" x14ac:dyDescent="0.25">
      <c r="A1079" s="19"/>
      <c r="C1079" s="18"/>
    </row>
    <row r="1080" spans="1:3" s="17" customFormat="1" x14ac:dyDescent="0.25">
      <c r="A1080" s="19"/>
      <c r="C1080" s="18"/>
    </row>
    <row r="1081" spans="1:3" s="17" customFormat="1" x14ac:dyDescent="0.25">
      <c r="A1081" s="19"/>
      <c r="C1081" s="18"/>
    </row>
    <row r="1082" spans="1:3" s="17" customFormat="1" x14ac:dyDescent="0.25">
      <c r="A1082" s="19"/>
      <c r="C1082" s="18"/>
    </row>
    <row r="1083" spans="1:3" s="17" customFormat="1" x14ac:dyDescent="0.25">
      <c r="A1083" s="19"/>
      <c r="C1083" s="18"/>
    </row>
    <row r="1084" spans="1:3" s="17" customFormat="1" x14ac:dyDescent="0.25">
      <c r="A1084" s="19"/>
      <c r="C1084" s="18"/>
    </row>
    <row r="1085" spans="1:3" s="17" customFormat="1" x14ac:dyDescent="0.25">
      <c r="A1085" s="19"/>
      <c r="C1085" s="18"/>
    </row>
    <row r="1086" spans="1:3" s="17" customFormat="1" x14ac:dyDescent="0.25">
      <c r="A1086" s="19"/>
      <c r="C1086" s="18"/>
    </row>
    <row r="1087" spans="1:3" s="17" customFormat="1" x14ac:dyDescent="0.25">
      <c r="A1087" s="19"/>
      <c r="C1087" s="18"/>
    </row>
    <row r="1088" spans="1:3" s="17" customFormat="1" x14ac:dyDescent="0.25">
      <c r="A1088" s="19"/>
      <c r="C1088" s="18"/>
    </row>
    <row r="1089" spans="1:3" s="17" customFormat="1" x14ac:dyDescent="0.25">
      <c r="A1089" s="19"/>
      <c r="C1089" s="18"/>
    </row>
    <row r="1090" spans="1:3" s="17" customFormat="1" x14ac:dyDescent="0.25">
      <c r="A1090" s="19"/>
      <c r="C1090" s="18"/>
    </row>
    <row r="1091" spans="1:3" s="17" customFormat="1" x14ac:dyDescent="0.25">
      <c r="A1091" s="19"/>
      <c r="C1091" s="18"/>
    </row>
    <row r="1092" spans="1:3" s="17" customFormat="1" x14ac:dyDescent="0.25">
      <c r="A1092" s="19"/>
      <c r="C1092" s="18"/>
    </row>
    <row r="1093" spans="1:3" s="17" customFormat="1" x14ac:dyDescent="0.25">
      <c r="A1093" s="19"/>
      <c r="C1093" s="18"/>
    </row>
    <row r="1094" spans="1:3" s="17" customFormat="1" x14ac:dyDescent="0.25">
      <c r="A1094" s="19"/>
      <c r="C1094" s="18"/>
    </row>
    <row r="1095" spans="1:3" s="17" customFormat="1" x14ac:dyDescent="0.25">
      <c r="A1095" s="19"/>
      <c r="C1095" s="18"/>
    </row>
    <row r="1096" spans="1:3" s="17" customFormat="1" x14ac:dyDescent="0.25">
      <c r="A1096" s="19"/>
      <c r="C1096" s="18"/>
    </row>
    <row r="1097" spans="1:3" s="17" customFormat="1" x14ac:dyDescent="0.25">
      <c r="A1097" s="19"/>
      <c r="C1097" s="18"/>
    </row>
    <row r="1098" spans="1:3" s="17" customFormat="1" x14ac:dyDescent="0.25">
      <c r="A1098" s="19"/>
      <c r="C1098" s="18"/>
    </row>
    <row r="1099" spans="1:3" s="17" customFormat="1" x14ac:dyDescent="0.25">
      <c r="A1099" s="19"/>
      <c r="C1099" s="18"/>
    </row>
    <row r="1100" spans="1:3" s="17" customFormat="1" x14ac:dyDescent="0.25">
      <c r="A1100" s="19"/>
      <c r="C1100" s="18"/>
    </row>
    <row r="1101" spans="1:3" s="17" customFormat="1" x14ac:dyDescent="0.25">
      <c r="A1101" s="19"/>
      <c r="C1101" s="18"/>
    </row>
    <row r="1102" spans="1:3" s="17" customFormat="1" x14ac:dyDescent="0.25">
      <c r="A1102" s="19"/>
      <c r="C1102" s="18"/>
    </row>
    <row r="1103" spans="1:3" s="17" customFormat="1" x14ac:dyDescent="0.25">
      <c r="A1103" s="19"/>
      <c r="C1103" s="18"/>
    </row>
    <row r="1104" spans="1:3" s="17" customFormat="1" x14ac:dyDescent="0.25">
      <c r="A1104" s="19"/>
      <c r="C1104" s="18"/>
    </row>
    <row r="1105" spans="1:3" s="17" customFormat="1" x14ac:dyDescent="0.25">
      <c r="A1105" s="19"/>
      <c r="C1105" s="18"/>
    </row>
    <row r="1106" spans="1:3" s="17" customFormat="1" x14ac:dyDescent="0.25">
      <c r="A1106" s="19"/>
      <c r="C1106" s="18"/>
    </row>
    <row r="1107" spans="1:3" s="17" customFormat="1" x14ac:dyDescent="0.25">
      <c r="A1107" s="19"/>
      <c r="C1107" s="18"/>
    </row>
    <row r="1108" spans="1:3" s="17" customFormat="1" x14ac:dyDescent="0.25">
      <c r="A1108" s="19"/>
      <c r="C1108" s="18"/>
    </row>
    <row r="1109" spans="1:3" s="17" customFormat="1" x14ac:dyDescent="0.25">
      <c r="A1109" s="19"/>
      <c r="C1109" s="18"/>
    </row>
    <row r="1110" spans="1:3" s="17" customFormat="1" x14ac:dyDescent="0.25">
      <c r="A1110" s="19"/>
      <c r="C1110" s="18"/>
    </row>
    <row r="1111" spans="1:3" s="17" customFormat="1" x14ac:dyDescent="0.25">
      <c r="A1111" s="19"/>
      <c r="C1111" s="18"/>
    </row>
    <row r="1112" spans="1:3" s="17" customFormat="1" x14ac:dyDescent="0.25">
      <c r="A1112" s="19"/>
      <c r="C1112" s="18"/>
    </row>
    <row r="1113" spans="1:3" s="17" customFormat="1" x14ac:dyDescent="0.25">
      <c r="A1113" s="19"/>
      <c r="C1113" s="18"/>
    </row>
    <row r="1114" spans="1:3" s="17" customFormat="1" x14ac:dyDescent="0.25">
      <c r="A1114" s="19"/>
      <c r="C1114" s="18"/>
    </row>
    <row r="1115" spans="1:3" s="17" customFormat="1" x14ac:dyDescent="0.25">
      <c r="A1115" s="19"/>
      <c r="C1115" s="18"/>
    </row>
    <row r="1116" spans="1:3" s="17" customFormat="1" x14ac:dyDescent="0.25">
      <c r="A1116" s="19"/>
      <c r="C1116" s="18"/>
    </row>
    <row r="1117" spans="1:3" s="17" customFormat="1" x14ac:dyDescent="0.25">
      <c r="A1117" s="19"/>
      <c r="C1117" s="18"/>
    </row>
    <row r="1118" spans="1:3" s="17" customFormat="1" x14ac:dyDescent="0.25">
      <c r="A1118" s="19"/>
      <c r="C1118" s="18"/>
    </row>
    <row r="1119" spans="1:3" s="17" customFormat="1" x14ac:dyDescent="0.25">
      <c r="A1119" s="19"/>
      <c r="C1119" s="18"/>
    </row>
    <row r="1120" spans="1:3" s="17" customFormat="1" x14ac:dyDescent="0.25">
      <c r="A1120" s="19"/>
      <c r="C1120" s="18"/>
    </row>
    <row r="1121" spans="1:3" s="17" customFormat="1" x14ac:dyDescent="0.25">
      <c r="A1121" s="19"/>
      <c r="C1121" s="18"/>
    </row>
    <row r="1122" spans="1:3" s="17" customFormat="1" x14ac:dyDescent="0.25">
      <c r="A1122" s="19"/>
      <c r="C1122" s="18"/>
    </row>
    <row r="1123" spans="1:3" s="17" customFormat="1" x14ac:dyDescent="0.25">
      <c r="A1123" s="19"/>
      <c r="C1123" s="18"/>
    </row>
    <row r="1124" spans="1:3" s="17" customFormat="1" x14ac:dyDescent="0.25">
      <c r="A1124" s="19"/>
      <c r="C1124" s="18"/>
    </row>
    <row r="1125" spans="1:3" s="17" customFormat="1" x14ac:dyDescent="0.25">
      <c r="A1125" s="19"/>
      <c r="C1125" s="18"/>
    </row>
    <row r="1126" spans="1:3" s="17" customFormat="1" x14ac:dyDescent="0.25">
      <c r="A1126" s="19"/>
      <c r="C1126" s="18"/>
    </row>
    <row r="1127" spans="1:3" s="17" customFormat="1" x14ac:dyDescent="0.25">
      <c r="A1127" s="19"/>
      <c r="C1127" s="18"/>
    </row>
    <row r="1128" spans="1:3" s="17" customFormat="1" x14ac:dyDescent="0.25">
      <c r="A1128" s="19"/>
      <c r="C1128" s="18"/>
    </row>
    <row r="1129" spans="1:3" s="17" customFormat="1" x14ac:dyDescent="0.25">
      <c r="A1129" s="19"/>
      <c r="C1129" s="18"/>
    </row>
    <row r="1130" spans="1:3" s="17" customFormat="1" x14ac:dyDescent="0.25">
      <c r="A1130" s="19"/>
      <c r="C1130" s="18"/>
    </row>
    <row r="1131" spans="1:3" s="17" customFormat="1" x14ac:dyDescent="0.25">
      <c r="A1131" s="19"/>
      <c r="C1131" s="18"/>
    </row>
    <row r="1132" spans="1:3" s="17" customFormat="1" x14ac:dyDescent="0.25">
      <c r="A1132" s="19"/>
      <c r="C1132" s="18"/>
    </row>
    <row r="1133" spans="1:3" s="17" customFormat="1" x14ac:dyDescent="0.25">
      <c r="A1133" s="19"/>
      <c r="C1133" s="18"/>
    </row>
    <row r="1134" spans="1:3" s="17" customFormat="1" x14ac:dyDescent="0.25">
      <c r="A1134" s="19"/>
      <c r="C1134" s="18"/>
    </row>
    <row r="1135" spans="1:3" s="17" customFormat="1" x14ac:dyDescent="0.25">
      <c r="A1135" s="19"/>
      <c r="C1135" s="18"/>
    </row>
    <row r="1136" spans="1:3" s="17" customFormat="1" x14ac:dyDescent="0.25">
      <c r="A1136" s="19"/>
      <c r="C1136" s="18"/>
    </row>
    <row r="1137" spans="1:3" s="17" customFormat="1" x14ac:dyDescent="0.25">
      <c r="A1137" s="19"/>
      <c r="C1137" s="18"/>
    </row>
    <row r="1138" spans="1:3" s="17" customFormat="1" x14ac:dyDescent="0.25">
      <c r="A1138" s="19"/>
      <c r="C1138" s="18"/>
    </row>
    <row r="1139" spans="1:3" s="17" customFormat="1" x14ac:dyDescent="0.25">
      <c r="A1139" s="19"/>
      <c r="C1139" s="18"/>
    </row>
    <row r="1140" spans="1:3" s="17" customFormat="1" x14ac:dyDescent="0.25">
      <c r="A1140" s="19"/>
      <c r="C1140" s="18"/>
    </row>
    <row r="1141" spans="1:3" s="17" customFormat="1" x14ac:dyDescent="0.25">
      <c r="A1141" s="19"/>
      <c r="C1141" s="18"/>
    </row>
    <row r="1142" spans="1:3" s="17" customFormat="1" x14ac:dyDescent="0.25">
      <c r="A1142" s="19"/>
      <c r="C1142" s="18"/>
    </row>
    <row r="1143" spans="1:3" s="17" customFormat="1" x14ac:dyDescent="0.25">
      <c r="A1143" s="19"/>
      <c r="C1143" s="18"/>
    </row>
    <row r="1144" spans="1:3" s="17" customFormat="1" x14ac:dyDescent="0.25">
      <c r="A1144" s="19"/>
      <c r="C1144" s="18"/>
    </row>
    <row r="1145" spans="1:3" s="17" customFormat="1" x14ac:dyDescent="0.25">
      <c r="A1145" s="19"/>
      <c r="C1145" s="18"/>
    </row>
    <row r="1146" spans="1:3" s="17" customFormat="1" x14ac:dyDescent="0.25">
      <c r="A1146" s="19"/>
      <c r="C1146" s="18"/>
    </row>
    <row r="1147" spans="1:3" s="17" customFormat="1" x14ac:dyDescent="0.25">
      <c r="A1147" s="19"/>
      <c r="C1147" s="18"/>
    </row>
    <row r="1148" spans="1:3" s="17" customFormat="1" x14ac:dyDescent="0.25">
      <c r="A1148" s="19"/>
      <c r="C1148" s="18"/>
    </row>
    <row r="1149" spans="1:3" s="17" customFormat="1" x14ac:dyDescent="0.25">
      <c r="A1149" s="19"/>
      <c r="C1149" s="18"/>
    </row>
    <row r="1150" spans="1:3" s="17" customFormat="1" x14ac:dyDescent="0.25">
      <c r="A1150" s="19"/>
      <c r="C1150" s="18"/>
    </row>
    <row r="1151" spans="1:3" s="17" customFormat="1" x14ac:dyDescent="0.25">
      <c r="A1151" s="19"/>
      <c r="C1151" s="18"/>
    </row>
    <row r="1152" spans="1:3" s="17" customFormat="1" x14ac:dyDescent="0.25">
      <c r="A1152" s="19"/>
      <c r="C1152" s="18"/>
    </row>
    <row r="1153" spans="1:3" s="17" customFormat="1" x14ac:dyDescent="0.25">
      <c r="A1153" s="19"/>
      <c r="C1153" s="18"/>
    </row>
    <row r="1154" spans="1:3" s="17" customFormat="1" x14ac:dyDescent="0.25">
      <c r="A1154" s="19"/>
      <c r="C1154" s="18"/>
    </row>
    <row r="1155" spans="1:3" s="17" customFormat="1" x14ac:dyDescent="0.25">
      <c r="A1155" s="19"/>
      <c r="C1155" s="18"/>
    </row>
    <row r="1156" spans="1:3" s="17" customFormat="1" x14ac:dyDescent="0.25">
      <c r="A1156" s="19"/>
      <c r="C1156" s="18"/>
    </row>
    <row r="1157" spans="1:3" s="17" customFormat="1" x14ac:dyDescent="0.25">
      <c r="A1157" s="19"/>
      <c r="C1157" s="18"/>
    </row>
    <row r="1158" spans="1:3" s="17" customFormat="1" x14ac:dyDescent="0.25">
      <c r="A1158" s="19"/>
      <c r="C1158" s="18"/>
    </row>
    <row r="1159" spans="1:3" s="17" customFormat="1" x14ac:dyDescent="0.25">
      <c r="A1159" s="19"/>
      <c r="C1159" s="18"/>
    </row>
    <row r="1160" spans="1:3" s="17" customFormat="1" x14ac:dyDescent="0.25">
      <c r="A1160" s="19"/>
      <c r="C1160" s="18"/>
    </row>
    <row r="1161" spans="1:3" s="17" customFormat="1" x14ac:dyDescent="0.25">
      <c r="A1161" s="19"/>
      <c r="C1161" s="18"/>
    </row>
    <row r="1162" spans="1:3" s="17" customFormat="1" x14ac:dyDescent="0.25">
      <c r="A1162" s="19"/>
      <c r="C1162" s="18"/>
    </row>
    <row r="1163" spans="1:3" s="17" customFormat="1" x14ac:dyDescent="0.25">
      <c r="A1163" s="19"/>
      <c r="C1163" s="18"/>
    </row>
    <row r="1164" spans="1:3" s="17" customFormat="1" x14ac:dyDescent="0.25">
      <c r="A1164" s="19"/>
      <c r="C1164" s="18"/>
    </row>
    <row r="1165" spans="1:3" s="17" customFormat="1" x14ac:dyDescent="0.25">
      <c r="A1165" s="19"/>
      <c r="C1165" s="18"/>
    </row>
    <row r="1166" spans="1:3" s="17" customFormat="1" x14ac:dyDescent="0.25">
      <c r="A1166" s="19"/>
      <c r="C1166" s="18"/>
    </row>
    <row r="1167" spans="1:3" s="17" customFormat="1" x14ac:dyDescent="0.25">
      <c r="A1167" s="19"/>
      <c r="C1167" s="18"/>
    </row>
    <row r="1168" spans="1:3" s="17" customFormat="1" x14ac:dyDescent="0.25">
      <c r="A1168" s="19"/>
      <c r="C1168" s="18"/>
    </row>
    <row r="1169" spans="1:3" s="17" customFormat="1" x14ac:dyDescent="0.25">
      <c r="A1169" s="19"/>
      <c r="C1169" s="18"/>
    </row>
    <row r="1170" spans="1:3" s="17" customFormat="1" x14ac:dyDescent="0.25">
      <c r="A1170" s="19"/>
      <c r="C1170" s="18"/>
    </row>
    <row r="1171" spans="1:3" s="17" customFormat="1" x14ac:dyDescent="0.25">
      <c r="A1171" s="19"/>
      <c r="C1171" s="18"/>
    </row>
    <row r="1172" spans="1:3" s="17" customFormat="1" x14ac:dyDescent="0.25">
      <c r="A1172" s="19"/>
      <c r="C1172" s="18"/>
    </row>
    <row r="1173" spans="1:3" s="17" customFormat="1" x14ac:dyDescent="0.25">
      <c r="A1173" s="19"/>
      <c r="C1173" s="18"/>
    </row>
    <row r="1174" spans="1:3" s="17" customFormat="1" x14ac:dyDescent="0.25">
      <c r="A1174" s="19"/>
      <c r="C1174" s="18"/>
    </row>
    <row r="1175" spans="1:3" s="17" customFormat="1" x14ac:dyDescent="0.25">
      <c r="A1175" s="19"/>
      <c r="C1175" s="18"/>
    </row>
    <row r="1176" spans="1:3" s="17" customFormat="1" x14ac:dyDescent="0.25">
      <c r="A1176" s="19"/>
      <c r="C1176" s="18"/>
    </row>
    <row r="1177" spans="1:3" s="17" customFormat="1" x14ac:dyDescent="0.25">
      <c r="A1177" s="19"/>
      <c r="C1177" s="18"/>
    </row>
    <row r="1178" spans="1:3" s="17" customFormat="1" x14ac:dyDescent="0.25">
      <c r="A1178" s="19"/>
      <c r="C1178" s="18"/>
    </row>
    <row r="1179" spans="1:3" s="17" customFormat="1" x14ac:dyDescent="0.25">
      <c r="A1179" s="19"/>
      <c r="C1179" s="18"/>
    </row>
    <row r="1180" spans="1:3" s="17" customFormat="1" x14ac:dyDescent="0.25">
      <c r="A1180" s="19"/>
      <c r="C1180" s="18"/>
    </row>
    <row r="1181" spans="1:3" s="17" customFormat="1" x14ac:dyDescent="0.25">
      <c r="A1181" s="19"/>
      <c r="C1181" s="18"/>
    </row>
    <row r="1182" spans="1:3" s="17" customFormat="1" x14ac:dyDescent="0.25">
      <c r="A1182" s="19"/>
      <c r="C1182" s="18"/>
    </row>
    <row r="1183" spans="1:3" s="17" customFormat="1" x14ac:dyDescent="0.25">
      <c r="A1183" s="19"/>
      <c r="C1183" s="18"/>
    </row>
    <row r="1184" spans="1:3" s="17" customFormat="1" x14ac:dyDescent="0.25">
      <c r="A1184" s="19"/>
      <c r="C1184" s="18"/>
    </row>
    <row r="1185" spans="1:3" s="17" customFormat="1" x14ac:dyDescent="0.25">
      <c r="A1185" s="19"/>
      <c r="C1185" s="18"/>
    </row>
    <row r="1186" spans="1:3" s="17" customFormat="1" x14ac:dyDescent="0.25">
      <c r="A1186" s="19"/>
      <c r="C1186" s="18"/>
    </row>
    <row r="1187" spans="1:3" s="17" customFormat="1" x14ac:dyDescent="0.25">
      <c r="A1187" s="19"/>
      <c r="C1187" s="18"/>
    </row>
    <row r="1188" spans="1:3" s="17" customFormat="1" x14ac:dyDescent="0.25">
      <c r="A1188" s="19"/>
      <c r="C1188" s="18"/>
    </row>
    <row r="1189" spans="1:3" s="17" customFormat="1" x14ac:dyDescent="0.25">
      <c r="A1189" s="19"/>
      <c r="C1189" s="18"/>
    </row>
    <row r="1190" spans="1:3" s="17" customFormat="1" x14ac:dyDescent="0.25">
      <c r="A1190" s="19"/>
      <c r="C1190" s="18"/>
    </row>
    <row r="1191" spans="1:3" s="17" customFormat="1" x14ac:dyDescent="0.25">
      <c r="A1191" s="19"/>
      <c r="C1191" s="18"/>
    </row>
    <row r="1192" spans="1:3" s="17" customFormat="1" x14ac:dyDescent="0.25">
      <c r="A1192" s="19"/>
      <c r="C1192" s="18"/>
    </row>
    <row r="1193" spans="1:3" s="17" customFormat="1" x14ac:dyDescent="0.25">
      <c r="A1193" s="19"/>
      <c r="C1193" s="18"/>
    </row>
    <row r="1194" spans="1:3" s="17" customFormat="1" x14ac:dyDescent="0.25">
      <c r="A1194" s="19"/>
      <c r="C1194" s="18"/>
    </row>
    <row r="1195" spans="1:3" s="17" customFormat="1" x14ac:dyDescent="0.25">
      <c r="A1195" s="19"/>
      <c r="C1195" s="18"/>
    </row>
    <row r="1196" spans="1:3" s="17" customFormat="1" x14ac:dyDescent="0.25">
      <c r="A1196" s="19"/>
      <c r="C1196" s="18"/>
    </row>
    <row r="1197" spans="1:3" s="17" customFormat="1" x14ac:dyDescent="0.25">
      <c r="A1197" s="19"/>
      <c r="C1197" s="18"/>
    </row>
    <row r="1198" spans="1:3" s="17" customFormat="1" x14ac:dyDescent="0.25">
      <c r="A1198" s="19"/>
      <c r="C1198" s="18"/>
    </row>
    <row r="1199" spans="1:3" s="17" customFormat="1" x14ac:dyDescent="0.25">
      <c r="A1199" s="19"/>
      <c r="C1199" s="18"/>
    </row>
    <row r="1200" spans="1:3" s="17" customFormat="1" x14ac:dyDescent="0.25">
      <c r="A1200" s="19"/>
      <c r="C1200" s="18"/>
    </row>
    <row r="1201" spans="1:3" s="17" customFormat="1" x14ac:dyDescent="0.25">
      <c r="A1201" s="19"/>
      <c r="C1201" s="18"/>
    </row>
    <row r="1202" spans="1:3" s="17" customFormat="1" x14ac:dyDescent="0.25">
      <c r="A1202" s="19"/>
      <c r="C1202" s="18"/>
    </row>
    <row r="1203" spans="1:3" s="17" customFormat="1" x14ac:dyDescent="0.25">
      <c r="A1203" s="19"/>
      <c r="C1203" s="18"/>
    </row>
    <row r="1204" spans="1:3" s="17" customFormat="1" x14ac:dyDescent="0.25">
      <c r="A1204" s="19"/>
      <c r="C1204" s="18"/>
    </row>
    <row r="1205" spans="1:3" s="17" customFormat="1" x14ac:dyDescent="0.25">
      <c r="A1205" s="19"/>
      <c r="C1205" s="18"/>
    </row>
    <row r="1206" spans="1:3" s="17" customFormat="1" x14ac:dyDescent="0.25">
      <c r="A1206" s="19"/>
      <c r="C1206" s="18"/>
    </row>
    <row r="1207" spans="1:3" s="17" customFormat="1" x14ac:dyDescent="0.25">
      <c r="A1207" s="19"/>
      <c r="C1207" s="18"/>
    </row>
    <row r="1208" spans="1:3" s="17" customFormat="1" x14ac:dyDescent="0.25">
      <c r="A1208" s="19"/>
      <c r="C1208" s="18"/>
    </row>
    <row r="1209" spans="1:3" s="17" customFormat="1" x14ac:dyDescent="0.25">
      <c r="A1209" s="19"/>
      <c r="C1209" s="18"/>
    </row>
    <row r="1210" spans="1:3" s="17" customFormat="1" x14ac:dyDescent="0.25">
      <c r="A1210" s="19"/>
      <c r="C1210" s="18"/>
    </row>
    <row r="1211" spans="1:3" s="17" customFormat="1" x14ac:dyDescent="0.25">
      <c r="A1211" s="19"/>
      <c r="C1211" s="18"/>
    </row>
    <row r="1212" spans="1:3" s="17" customFormat="1" x14ac:dyDescent="0.25">
      <c r="A1212" s="19"/>
      <c r="C1212" s="18"/>
    </row>
    <row r="1213" spans="1:3" s="17" customFormat="1" x14ac:dyDescent="0.25">
      <c r="A1213" s="19"/>
      <c r="C1213" s="18"/>
    </row>
    <row r="1214" spans="1:3" s="17" customFormat="1" x14ac:dyDescent="0.25">
      <c r="A1214" s="19"/>
      <c r="C1214" s="18"/>
    </row>
    <row r="1215" spans="1:3" s="17" customFormat="1" x14ac:dyDescent="0.25">
      <c r="A1215" s="19"/>
      <c r="C1215" s="18"/>
    </row>
    <row r="1216" spans="1:3" s="17" customFormat="1" x14ac:dyDescent="0.25">
      <c r="A1216" s="19"/>
      <c r="C1216" s="18"/>
    </row>
    <row r="1217" spans="1:3" s="17" customFormat="1" x14ac:dyDescent="0.25">
      <c r="A1217" s="19"/>
      <c r="C1217" s="18"/>
    </row>
    <row r="1218" spans="1:3" s="17" customFormat="1" x14ac:dyDescent="0.25">
      <c r="A1218" s="19"/>
      <c r="C1218" s="18"/>
    </row>
    <row r="1219" spans="1:3" s="17" customFormat="1" x14ac:dyDescent="0.25">
      <c r="A1219" s="19"/>
      <c r="C1219" s="18"/>
    </row>
    <row r="1220" spans="1:3" s="17" customFormat="1" x14ac:dyDescent="0.25">
      <c r="A1220" s="19"/>
      <c r="C1220" s="18"/>
    </row>
    <row r="1221" spans="1:3" s="17" customFormat="1" x14ac:dyDescent="0.25">
      <c r="A1221" s="19"/>
      <c r="C1221" s="18"/>
    </row>
    <row r="1222" spans="1:3" s="17" customFormat="1" x14ac:dyDescent="0.25">
      <c r="A1222" s="19"/>
      <c r="C1222" s="18"/>
    </row>
    <row r="1223" spans="1:3" s="17" customFormat="1" x14ac:dyDescent="0.25">
      <c r="A1223" s="19"/>
      <c r="C1223" s="18"/>
    </row>
    <row r="1224" spans="1:3" s="17" customFormat="1" x14ac:dyDescent="0.25">
      <c r="A1224" s="19"/>
      <c r="C1224" s="18"/>
    </row>
    <row r="1225" spans="1:3" s="17" customFormat="1" x14ac:dyDescent="0.25">
      <c r="A1225" s="19"/>
      <c r="C1225" s="18"/>
    </row>
    <row r="1226" spans="1:3" s="17" customFormat="1" x14ac:dyDescent="0.25">
      <c r="A1226" s="19"/>
      <c r="C1226" s="18"/>
    </row>
    <row r="1227" spans="1:3" s="17" customFormat="1" x14ac:dyDescent="0.25">
      <c r="A1227" s="19"/>
      <c r="C1227" s="18"/>
    </row>
    <row r="1228" spans="1:3" s="17" customFormat="1" x14ac:dyDescent="0.25">
      <c r="A1228" s="19"/>
      <c r="C1228" s="18"/>
    </row>
    <row r="1229" spans="1:3" s="17" customFormat="1" x14ac:dyDescent="0.25">
      <c r="A1229" s="19"/>
      <c r="C1229" s="18"/>
    </row>
    <row r="1230" spans="1:3" s="17" customFormat="1" x14ac:dyDescent="0.25">
      <c r="A1230" s="19"/>
      <c r="C1230" s="18"/>
    </row>
    <row r="1231" spans="1:3" s="17" customFormat="1" x14ac:dyDescent="0.25">
      <c r="A1231" s="19"/>
      <c r="C1231" s="18"/>
    </row>
    <row r="1232" spans="1:3" s="17" customFormat="1" x14ac:dyDescent="0.25">
      <c r="A1232" s="19"/>
      <c r="C1232" s="18"/>
    </row>
    <row r="1233" spans="1:3" s="17" customFormat="1" x14ac:dyDescent="0.25">
      <c r="A1233" s="19"/>
      <c r="C1233" s="18"/>
    </row>
    <row r="1234" spans="1:3" s="17" customFormat="1" x14ac:dyDescent="0.25">
      <c r="A1234" s="19"/>
      <c r="C1234" s="18"/>
    </row>
    <row r="1235" spans="1:3" s="17" customFormat="1" x14ac:dyDescent="0.25">
      <c r="A1235" s="19"/>
      <c r="C1235" s="18"/>
    </row>
    <row r="1236" spans="1:3" s="17" customFormat="1" x14ac:dyDescent="0.25">
      <c r="A1236" s="19"/>
      <c r="C1236" s="18"/>
    </row>
    <row r="1237" spans="1:3" s="17" customFormat="1" x14ac:dyDescent="0.25">
      <c r="A1237" s="19"/>
      <c r="C1237" s="18"/>
    </row>
    <row r="1238" spans="1:3" s="17" customFormat="1" x14ac:dyDescent="0.25">
      <c r="A1238" s="19"/>
      <c r="C1238" s="18"/>
    </row>
    <row r="1239" spans="1:3" s="17" customFormat="1" x14ac:dyDescent="0.25">
      <c r="A1239" s="19"/>
      <c r="C1239" s="18"/>
    </row>
    <row r="1240" spans="1:3" s="17" customFormat="1" x14ac:dyDescent="0.25">
      <c r="A1240" s="19"/>
      <c r="C1240" s="18"/>
    </row>
    <row r="1241" spans="1:3" s="17" customFormat="1" x14ac:dyDescent="0.25">
      <c r="A1241" s="19"/>
      <c r="C1241" s="18"/>
    </row>
    <row r="1242" spans="1:3" s="17" customFormat="1" x14ac:dyDescent="0.25">
      <c r="A1242" s="19"/>
      <c r="C1242" s="18"/>
    </row>
    <row r="1243" spans="1:3" s="17" customFormat="1" x14ac:dyDescent="0.25">
      <c r="A1243" s="19"/>
      <c r="C1243" s="18"/>
    </row>
    <row r="1244" spans="1:3" s="17" customFormat="1" x14ac:dyDescent="0.25">
      <c r="A1244" s="19"/>
      <c r="C1244" s="18"/>
    </row>
    <row r="1245" spans="1:3" s="17" customFormat="1" x14ac:dyDescent="0.25">
      <c r="A1245" s="19"/>
      <c r="C1245" s="18"/>
    </row>
    <row r="1246" spans="1:3" s="17" customFormat="1" x14ac:dyDescent="0.25">
      <c r="A1246" s="19"/>
      <c r="C1246" s="18"/>
    </row>
    <row r="1247" spans="1:3" s="17" customFormat="1" x14ac:dyDescent="0.25">
      <c r="A1247" s="19"/>
      <c r="C1247" s="18"/>
    </row>
    <row r="1248" spans="1:3" s="17" customFormat="1" x14ac:dyDescent="0.25">
      <c r="A1248" s="19"/>
      <c r="C1248" s="18"/>
    </row>
    <row r="1249" spans="1:3" s="17" customFormat="1" x14ac:dyDescent="0.25">
      <c r="A1249" s="19"/>
      <c r="C1249" s="18"/>
    </row>
    <row r="1250" spans="1:3" s="17" customFormat="1" x14ac:dyDescent="0.25">
      <c r="A1250" s="19"/>
      <c r="C1250" s="18"/>
    </row>
    <row r="1251" spans="1:3" s="17" customFormat="1" x14ac:dyDescent="0.25">
      <c r="A1251" s="19"/>
      <c r="C1251" s="18"/>
    </row>
    <row r="1252" spans="1:3" s="17" customFormat="1" x14ac:dyDescent="0.25">
      <c r="A1252" s="19"/>
      <c r="C1252" s="18"/>
    </row>
    <row r="1253" spans="1:3" s="17" customFormat="1" x14ac:dyDescent="0.25">
      <c r="A1253" s="19"/>
      <c r="C1253" s="18"/>
    </row>
    <row r="1254" spans="1:3" s="17" customFormat="1" x14ac:dyDescent="0.25">
      <c r="A1254" s="19"/>
      <c r="C1254" s="18"/>
    </row>
    <row r="1255" spans="1:3" s="17" customFormat="1" x14ac:dyDescent="0.25">
      <c r="A1255" s="19"/>
      <c r="C1255" s="18"/>
    </row>
    <row r="1256" spans="1:3" s="17" customFormat="1" x14ac:dyDescent="0.25">
      <c r="A1256" s="19"/>
      <c r="C1256" s="18"/>
    </row>
    <row r="1257" spans="1:3" s="17" customFormat="1" x14ac:dyDescent="0.25">
      <c r="A1257" s="19"/>
      <c r="C1257" s="18"/>
    </row>
    <row r="1258" spans="1:3" s="17" customFormat="1" x14ac:dyDescent="0.25">
      <c r="A1258" s="19"/>
      <c r="C1258" s="18"/>
    </row>
    <row r="1259" spans="1:3" s="17" customFormat="1" x14ac:dyDescent="0.25">
      <c r="A1259" s="19"/>
      <c r="C1259" s="18"/>
    </row>
    <row r="1260" spans="1:3" s="17" customFormat="1" x14ac:dyDescent="0.25">
      <c r="A1260" s="19"/>
      <c r="C1260" s="18"/>
    </row>
    <row r="1261" spans="1:3" s="17" customFormat="1" x14ac:dyDescent="0.25">
      <c r="A1261" s="19"/>
      <c r="C1261" s="18"/>
    </row>
    <row r="1262" spans="1:3" s="17" customFormat="1" x14ac:dyDescent="0.25">
      <c r="A1262" s="19"/>
      <c r="C1262" s="18"/>
    </row>
    <row r="1263" spans="1:3" s="17" customFormat="1" x14ac:dyDescent="0.25">
      <c r="A1263" s="19"/>
      <c r="C1263" s="18"/>
    </row>
    <row r="1264" spans="1:3" s="17" customFormat="1" x14ac:dyDescent="0.25">
      <c r="A1264" s="19"/>
      <c r="C1264" s="18"/>
    </row>
    <row r="1265" spans="1:3" s="17" customFormat="1" x14ac:dyDescent="0.25">
      <c r="A1265" s="19"/>
      <c r="C1265" s="18"/>
    </row>
    <row r="1266" spans="1:3" s="17" customFormat="1" x14ac:dyDescent="0.25">
      <c r="A1266" s="19"/>
      <c r="C1266" s="18"/>
    </row>
    <row r="1267" spans="1:3" s="17" customFormat="1" x14ac:dyDescent="0.25">
      <c r="A1267" s="19"/>
      <c r="C1267" s="18"/>
    </row>
    <row r="1268" spans="1:3" s="17" customFormat="1" x14ac:dyDescent="0.25">
      <c r="A1268" s="19"/>
      <c r="C1268" s="18"/>
    </row>
    <row r="1269" spans="1:3" s="17" customFormat="1" x14ac:dyDescent="0.25">
      <c r="A1269" s="19"/>
      <c r="C1269" s="18"/>
    </row>
    <row r="1270" spans="1:3" s="17" customFormat="1" x14ac:dyDescent="0.25">
      <c r="A1270" s="19"/>
      <c r="C1270" s="18"/>
    </row>
    <row r="1271" spans="1:3" s="17" customFormat="1" x14ac:dyDescent="0.25">
      <c r="A1271" s="19"/>
      <c r="C1271" s="18"/>
    </row>
    <row r="1272" spans="1:3" s="17" customFormat="1" x14ac:dyDescent="0.25">
      <c r="A1272" s="19"/>
      <c r="C1272" s="18"/>
    </row>
    <row r="1273" spans="1:3" s="17" customFormat="1" x14ac:dyDescent="0.25">
      <c r="A1273" s="19"/>
      <c r="C1273" s="18"/>
    </row>
    <row r="1274" spans="1:3" s="17" customFormat="1" x14ac:dyDescent="0.25">
      <c r="A1274" s="19"/>
      <c r="C1274" s="18"/>
    </row>
    <row r="1275" spans="1:3" s="17" customFormat="1" x14ac:dyDescent="0.25">
      <c r="A1275" s="19"/>
      <c r="C1275" s="18"/>
    </row>
    <row r="1276" spans="1:3" s="17" customFormat="1" x14ac:dyDescent="0.25">
      <c r="A1276" s="19"/>
      <c r="C1276" s="18"/>
    </row>
    <row r="1277" spans="1:3" s="17" customFormat="1" x14ac:dyDescent="0.25">
      <c r="A1277" s="19"/>
      <c r="C1277" s="18"/>
    </row>
    <row r="1278" spans="1:3" s="17" customFormat="1" x14ac:dyDescent="0.25">
      <c r="A1278" s="19"/>
      <c r="C1278" s="18"/>
    </row>
    <row r="1279" spans="1:3" s="17" customFormat="1" x14ac:dyDescent="0.25">
      <c r="A1279" s="19"/>
      <c r="C1279" s="18"/>
    </row>
    <row r="1280" spans="1:3" s="17" customFormat="1" x14ac:dyDescent="0.25">
      <c r="A1280" s="19"/>
      <c r="C1280" s="18"/>
    </row>
    <row r="1281" spans="1:3" s="17" customFormat="1" x14ac:dyDescent="0.25">
      <c r="A1281" s="19"/>
      <c r="C1281" s="18"/>
    </row>
    <row r="1282" spans="1:3" s="17" customFormat="1" x14ac:dyDescent="0.25">
      <c r="A1282" s="19"/>
      <c r="C1282" s="18"/>
    </row>
    <row r="1283" spans="1:3" s="17" customFormat="1" x14ac:dyDescent="0.25">
      <c r="A1283" s="19"/>
      <c r="C1283" s="18"/>
    </row>
    <row r="1284" spans="1:3" s="17" customFormat="1" x14ac:dyDescent="0.25">
      <c r="A1284" s="19"/>
      <c r="C1284" s="18"/>
    </row>
    <row r="1285" spans="1:3" s="17" customFormat="1" x14ac:dyDescent="0.25">
      <c r="A1285" s="19"/>
      <c r="C1285" s="18"/>
    </row>
    <row r="1286" spans="1:3" s="17" customFormat="1" x14ac:dyDescent="0.25">
      <c r="A1286" s="19"/>
      <c r="C1286" s="18"/>
    </row>
    <row r="1287" spans="1:3" s="17" customFormat="1" x14ac:dyDescent="0.25">
      <c r="A1287" s="19"/>
      <c r="C1287" s="18"/>
    </row>
    <row r="1288" spans="1:3" s="17" customFormat="1" x14ac:dyDescent="0.25">
      <c r="A1288" s="19"/>
      <c r="C1288" s="18"/>
    </row>
    <row r="1289" spans="1:3" s="17" customFormat="1" x14ac:dyDescent="0.25">
      <c r="A1289" s="19"/>
      <c r="C1289" s="18"/>
    </row>
    <row r="1290" spans="1:3" s="17" customFormat="1" x14ac:dyDescent="0.25">
      <c r="A1290" s="19"/>
      <c r="C1290" s="18"/>
    </row>
    <row r="1291" spans="1:3" s="17" customFormat="1" x14ac:dyDescent="0.25">
      <c r="A1291" s="19"/>
      <c r="C1291" s="18"/>
    </row>
    <row r="1292" spans="1:3" s="17" customFormat="1" x14ac:dyDescent="0.25">
      <c r="A1292" s="19"/>
      <c r="C1292" s="18"/>
    </row>
    <row r="1293" spans="1:3" s="17" customFormat="1" x14ac:dyDescent="0.25">
      <c r="A1293" s="19"/>
      <c r="C1293" s="18"/>
    </row>
    <row r="1294" spans="1:3" s="17" customFormat="1" x14ac:dyDescent="0.25">
      <c r="A1294" s="19"/>
      <c r="C1294" s="18"/>
    </row>
    <row r="1295" spans="1:3" s="17" customFormat="1" x14ac:dyDescent="0.25">
      <c r="A1295" s="19"/>
      <c r="C1295" s="18"/>
    </row>
    <row r="1296" spans="1:3" s="17" customFormat="1" x14ac:dyDescent="0.25">
      <c r="A1296" s="19"/>
      <c r="C1296" s="18"/>
    </row>
    <row r="1297" spans="1:3" s="17" customFormat="1" x14ac:dyDescent="0.25">
      <c r="A1297" s="19"/>
      <c r="C1297" s="18"/>
    </row>
    <row r="1298" spans="1:3" s="17" customFormat="1" x14ac:dyDescent="0.25">
      <c r="A1298" s="19"/>
      <c r="C1298" s="18"/>
    </row>
    <row r="1299" spans="1:3" s="17" customFormat="1" x14ac:dyDescent="0.25">
      <c r="A1299" s="19"/>
      <c r="C1299" s="18"/>
    </row>
    <row r="1300" spans="1:3" s="17" customFormat="1" x14ac:dyDescent="0.25">
      <c r="A1300" s="19"/>
      <c r="C1300" s="18"/>
    </row>
    <row r="1301" spans="1:3" s="17" customFormat="1" x14ac:dyDescent="0.25">
      <c r="A1301" s="19"/>
      <c r="C1301" s="18"/>
    </row>
    <row r="1302" spans="1:3" s="17" customFormat="1" x14ac:dyDescent="0.25">
      <c r="A1302" s="19"/>
      <c r="C1302" s="18"/>
    </row>
    <row r="1303" spans="1:3" s="17" customFormat="1" x14ac:dyDescent="0.25">
      <c r="A1303" s="19"/>
      <c r="C1303" s="18"/>
    </row>
    <row r="1304" spans="1:3" s="17" customFormat="1" x14ac:dyDescent="0.25">
      <c r="A1304" s="19"/>
      <c r="C1304" s="18"/>
    </row>
    <row r="1305" spans="1:3" s="17" customFormat="1" x14ac:dyDescent="0.25">
      <c r="A1305" s="19"/>
      <c r="C1305" s="18"/>
    </row>
    <row r="1306" spans="1:3" s="17" customFormat="1" x14ac:dyDescent="0.25">
      <c r="A1306" s="19"/>
      <c r="C1306" s="18"/>
    </row>
    <row r="1307" spans="1:3" s="17" customFormat="1" x14ac:dyDescent="0.25">
      <c r="A1307" s="19"/>
      <c r="C1307" s="18"/>
    </row>
    <row r="1308" spans="1:3" s="17" customFormat="1" x14ac:dyDescent="0.25">
      <c r="A1308" s="19"/>
      <c r="C1308" s="18"/>
    </row>
    <row r="1309" spans="1:3" s="17" customFormat="1" x14ac:dyDescent="0.25">
      <c r="A1309" s="19"/>
      <c r="C1309" s="18"/>
    </row>
    <row r="1310" spans="1:3" s="17" customFormat="1" x14ac:dyDescent="0.25">
      <c r="A1310" s="19"/>
      <c r="C1310" s="18"/>
    </row>
    <row r="1311" spans="1:3" s="17" customFormat="1" x14ac:dyDescent="0.25">
      <c r="A1311" s="19"/>
      <c r="C1311" s="18"/>
    </row>
    <row r="1312" spans="1:3" s="17" customFormat="1" x14ac:dyDescent="0.25">
      <c r="A1312" s="19"/>
      <c r="C1312" s="18"/>
    </row>
    <row r="1313" spans="1:3" s="17" customFormat="1" x14ac:dyDescent="0.25">
      <c r="A1313" s="19"/>
      <c r="C1313" s="18"/>
    </row>
    <row r="1314" spans="1:3" s="17" customFormat="1" x14ac:dyDescent="0.25">
      <c r="A1314" s="19"/>
      <c r="C1314" s="18"/>
    </row>
    <row r="1315" spans="1:3" s="17" customFormat="1" x14ac:dyDescent="0.25">
      <c r="A1315" s="19"/>
      <c r="C1315" s="18"/>
    </row>
    <row r="1316" spans="1:3" s="17" customFormat="1" x14ac:dyDescent="0.25">
      <c r="A1316" s="19"/>
      <c r="C1316" s="18"/>
    </row>
    <row r="1317" spans="1:3" s="17" customFormat="1" x14ac:dyDescent="0.25">
      <c r="A1317" s="19"/>
      <c r="C1317" s="18"/>
    </row>
    <row r="1318" spans="1:3" s="17" customFormat="1" x14ac:dyDescent="0.25">
      <c r="A1318" s="19"/>
      <c r="C1318" s="18"/>
    </row>
    <row r="1319" spans="1:3" s="17" customFormat="1" x14ac:dyDescent="0.25">
      <c r="A1319" s="19"/>
      <c r="C1319" s="18"/>
    </row>
    <row r="1320" spans="1:3" s="17" customFormat="1" x14ac:dyDescent="0.25">
      <c r="A1320" s="19"/>
      <c r="C1320" s="18"/>
    </row>
    <row r="1321" spans="1:3" s="17" customFormat="1" x14ac:dyDescent="0.25">
      <c r="A1321" s="19"/>
      <c r="C1321" s="18"/>
    </row>
    <row r="1322" spans="1:3" s="17" customFormat="1" x14ac:dyDescent="0.25">
      <c r="A1322" s="19"/>
      <c r="C1322" s="18"/>
    </row>
    <row r="1323" spans="1:3" s="17" customFormat="1" x14ac:dyDescent="0.25">
      <c r="A1323" s="19"/>
      <c r="C1323" s="18"/>
    </row>
    <row r="1324" spans="1:3" s="17" customFormat="1" x14ac:dyDescent="0.25">
      <c r="A1324" s="19"/>
      <c r="C1324" s="18"/>
    </row>
    <row r="1325" spans="1:3" s="17" customFormat="1" x14ac:dyDescent="0.25">
      <c r="A1325" s="19"/>
      <c r="C1325" s="18"/>
    </row>
    <row r="1326" spans="1:3" s="17" customFormat="1" x14ac:dyDescent="0.25">
      <c r="A1326" s="19"/>
      <c r="C1326" s="18"/>
    </row>
    <row r="1327" spans="1:3" s="17" customFormat="1" x14ac:dyDescent="0.25">
      <c r="A1327" s="19"/>
      <c r="C1327" s="18"/>
    </row>
    <row r="1328" spans="1:3" s="17" customFormat="1" x14ac:dyDescent="0.25">
      <c r="A1328" s="19"/>
      <c r="C1328" s="18"/>
    </row>
    <row r="1329" spans="1:3" s="17" customFormat="1" x14ac:dyDescent="0.25">
      <c r="A1329" s="19"/>
      <c r="C1329" s="18"/>
    </row>
    <row r="1330" spans="1:3" s="17" customFormat="1" x14ac:dyDescent="0.25">
      <c r="A1330" s="19"/>
      <c r="C1330" s="18"/>
    </row>
    <row r="1331" spans="1:3" s="17" customFormat="1" x14ac:dyDescent="0.25">
      <c r="A1331" s="19"/>
      <c r="C1331" s="18"/>
    </row>
    <row r="1332" spans="1:3" s="17" customFormat="1" x14ac:dyDescent="0.25">
      <c r="A1332" s="19"/>
      <c r="C1332" s="18"/>
    </row>
    <row r="1333" spans="1:3" s="17" customFormat="1" x14ac:dyDescent="0.25">
      <c r="A1333" s="19"/>
      <c r="C1333" s="18"/>
    </row>
    <row r="1334" spans="1:3" s="17" customFormat="1" x14ac:dyDescent="0.25">
      <c r="A1334" s="19"/>
      <c r="C1334" s="18"/>
    </row>
    <row r="1335" spans="1:3" s="17" customFormat="1" x14ac:dyDescent="0.25">
      <c r="A1335" s="19"/>
      <c r="C1335" s="18"/>
    </row>
    <row r="1336" spans="1:3" s="17" customFormat="1" x14ac:dyDescent="0.25">
      <c r="A1336" s="19"/>
      <c r="C1336" s="18"/>
    </row>
    <row r="1337" spans="1:3" s="17" customFormat="1" x14ac:dyDescent="0.25">
      <c r="A1337" s="19"/>
      <c r="C1337" s="18"/>
    </row>
    <row r="1338" spans="1:3" s="17" customFormat="1" x14ac:dyDescent="0.25">
      <c r="A1338" s="19"/>
      <c r="C1338" s="18"/>
    </row>
    <row r="1339" spans="1:3" s="17" customFormat="1" x14ac:dyDescent="0.25">
      <c r="A1339" s="19"/>
      <c r="C1339" s="18"/>
    </row>
    <row r="1340" spans="1:3" s="17" customFormat="1" x14ac:dyDescent="0.25">
      <c r="A1340" s="19"/>
      <c r="C1340" s="18"/>
    </row>
    <row r="1341" spans="1:3" s="17" customFormat="1" x14ac:dyDescent="0.25">
      <c r="A1341" s="19"/>
      <c r="C1341" s="18"/>
    </row>
    <row r="1342" spans="1:3" s="17" customFormat="1" x14ac:dyDescent="0.25">
      <c r="A1342" s="19"/>
      <c r="C1342" s="18"/>
    </row>
    <row r="1343" spans="1:3" s="17" customFormat="1" x14ac:dyDescent="0.25">
      <c r="A1343" s="19"/>
      <c r="C1343" s="18"/>
    </row>
    <row r="1344" spans="1:3" s="17" customFormat="1" x14ac:dyDescent="0.25">
      <c r="A1344" s="19"/>
      <c r="C1344" s="18"/>
    </row>
    <row r="1345" spans="1:3" s="17" customFormat="1" x14ac:dyDescent="0.25">
      <c r="A1345" s="19"/>
      <c r="C1345" s="18"/>
    </row>
    <row r="1346" spans="1:3" s="17" customFormat="1" x14ac:dyDescent="0.25">
      <c r="A1346" s="19"/>
      <c r="C1346" s="18"/>
    </row>
    <row r="1347" spans="1:3" s="17" customFormat="1" x14ac:dyDescent="0.25">
      <c r="A1347" s="19"/>
      <c r="C1347" s="18"/>
    </row>
    <row r="1348" spans="1:3" s="17" customFormat="1" x14ac:dyDescent="0.25">
      <c r="A1348" s="19"/>
      <c r="C1348" s="18"/>
    </row>
    <row r="1349" spans="1:3" s="17" customFormat="1" x14ac:dyDescent="0.25">
      <c r="A1349" s="19"/>
      <c r="C1349" s="18"/>
    </row>
    <row r="1350" spans="1:3" s="17" customFormat="1" x14ac:dyDescent="0.25">
      <c r="A1350" s="19"/>
      <c r="C1350" s="18"/>
    </row>
    <row r="1351" spans="1:3" s="17" customFormat="1" x14ac:dyDescent="0.25">
      <c r="A1351" s="19"/>
      <c r="C1351" s="18"/>
    </row>
    <row r="1352" spans="1:3" s="17" customFormat="1" x14ac:dyDescent="0.25">
      <c r="A1352" s="19"/>
      <c r="C1352" s="18"/>
    </row>
    <row r="1353" spans="1:3" s="17" customFormat="1" x14ac:dyDescent="0.25">
      <c r="A1353" s="19"/>
      <c r="C1353" s="18"/>
    </row>
    <row r="1354" spans="1:3" s="17" customFormat="1" x14ac:dyDescent="0.25">
      <c r="A1354" s="19"/>
      <c r="C1354" s="18"/>
    </row>
    <row r="1355" spans="1:3" s="17" customFormat="1" x14ac:dyDescent="0.25">
      <c r="A1355" s="19"/>
      <c r="C1355" s="18"/>
    </row>
    <row r="1356" spans="1:3" s="17" customFormat="1" x14ac:dyDescent="0.25">
      <c r="A1356" s="19"/>
      <c r="C1356" s="18"/>
    </row>
    <row r="1357" spans="1:3" s="17" customFormat="1" x14ac:dyDescent="0.25">
      <c r="A1357" s="19"/>
      <c r="C1357" s="18"/>
    </row>
    <row r="1358" spans="1:3" s="17" customFormat="1" x14ac:dyDescent="0.25">
      <c r="A1358" s="19"/>
      <c r="C1358" s="18"/>
    </row>
    <row r="1359" spans="1:3" s="17" customFormat="1" x14ac:dyDescent="0.25">
      <c r="A1359" s="19"/>
      <c r="C1359" s="18"/>
    </row>
    <row r="1360" spans="1:3" s="17" customFormat="1" x14ac:dyDescent="0.25">
      <c r="A1360" s="19"/>
      <c r="C1360" s="18"/>
    </row>
    <row r="1361" spans="1:3" s="17" customFormat="1" x14ac:dyDescent="0.25">
      <c r="A1361" s="19"/>
      <c r="C1361" s="18"/>
    </row>
    <row r="1362" spans="1:3" s="17" customFormat="1" x14ac:dyDescent="0.25">
      <c r="A1362" s="19"/>
      <c r="C1362" s="18"/>
    </row>
    <row r="1363" spans="1:3" s="17" customFormat="1" x14ac:dyDescent="0.25">
      <c r="A1363" s="19"/>
      <c r="C1363" s="18"/>
    </row>
    <row r="1364" spans="1:3" s="17" customFormat="1" x14ac:dyDescent="0.25">
      <c r="A1364" s="19"/>
      <c r="C1364" s="18"/>
    </row>
    <row r="1365" spans="1:3" s="17" customFormat="1" x14ac:dyDescent="0.25">
      <c r="A1365" s="19"/>
      <c r="C1365" s="18"/>
    </row>
    <row r="1366" spans="1:3" s="17" customFormat="1" x14ac:dyDescent="0.25">
      <c r="A1366" s="19"/>
      <c r="C1366" s="18"/>
    </row>
    <row r="1367" spans="1:3" s="17" customFormat="1" x14ac:dyDescent="0.25">
      <c r="A1367" s="19"/>
      <c r="C1367" s="18"/>
    </row>
    <row r="1368" spans="1:3" s="17" customFormat="1" x14ac:dyDescent="0.25">
      <c r="A1368" s="19"/>
      <c r="C1368" s="18"/>
    </row>
    <row r="1369" spans="1:3" s="17" customFormat="1" x14ac:dyDescent="0.25">
      <c r="A1369" s="19"/>
      <c r="C1369" s="18"/>
    </row>
    <row r="1370" spans="1:3" s="17" customFormat="1" x14ac:dyDescent="0.25">
      <c r="A1370" s="19"/>
      <c r="C1370" s="18"/>
    </row>
    <row r="1371" spans="1:3" s="17" customFormat="1" x14ac:dyDescent="0.25">
      <c r="A1371" s="19"/>
      <c r="C1371" s="18"/>
    </row>
    <row r="1372" spans="1:3" s="17" customFormat="1" x14ac:dyDescent="0.25">
      <c r="A1372" s="19"/>
      <c r="C1372" s="18"/>
    </row>
    <row r="1373" spans="1:3" s="17" customFormat="1" x14ac:dyDescent="0.25">
      <c r="A1373" s="19"/>
      <c r="C1373" s="18"/>
    </row>
    <row r="1374" spans="1:3" s="17" customFormat="1" x14ac:dyDescent="0.25">
      <c r="A1374" s="19"/>
      <c r="C1374" s="18"/>
    </row>
    <row r="1375" spans="1:3" s="17" customFormat="1" x14ac:dyDescent="0.25">
      <c r="A1375" s="19"/>
      <c r="C1375" s="18"/>
    </row>
    <row r="1376" spans="1:3" s="17" customFormat="1" x14ac:dyDescent="0.25">
      <c r="A1376" s="19"/>
      <c r="C1376" s="18"/>
    </row>
    <row r="1377" spans="1:3" s="17" customFormat="1" x14ac:dyDescent="0.25">
      <c r="A1377" s="19"/>
      <c r="C1377" s="18"/>
    </row>
    <row r="1378" spans="1:3" s="17" customFormat="1" x14ac:dyDescent="0.25">
      <c r="A1378" s="19"/>
      <c r="C1378" s="18"/>
    </row>
    <row r="1379" spans="1:3" s="17" customFormat="1" x14ac:dyDescent="0.25">
      <c r="A1379" s="19"/>
      <c r="C1379" s="18"/>
    </row>
    <row r="1380" spans="1:3" s="17" customFormat="1" x14ac:dyDescent="0.25">
      <c r="A1380" s="19"/>
      <c r="C1380" s="18"/>
    </row>
    <row r="1381" spans="1:3" s="17" customFormat="1" x14ac:dyDescent="0.25">
      <c r="A1381" s="19"/>
      <c r="C1381" s="18"/>
    </row>
    <row r="1382" spans="1:3" s="17" customFormat="1" x14ac:dyDescent="0.25">
      <c r="A1382" s="19"/>
      <c r="C1382" s="18"/>
    </row>
    <row r="1383" spans="1:3" s="17" customFormat="1" x14ac:dyDescent="0.25">
      <c r="A1383" s="19"/>
      <c r="C1383" s="18"/>
    </row>
    <row r="1384" spans="1:3" s="17" customFormat="1" x14ac:dyDescent="0.25">
      <c r="A1384" s="19"/>
      <c r="C1384" s="18"/>
    </row>
    <row r="1385" spans="1:3" s="17" customFormat="1" x14ac:dyDescent="0.25">
      <c r="A1385" s="19"/>
      <c r="C1385" s="18"/>
    </row>
    <row r="1386" spans="1:3" s="17" customFormat="1" x14ac:dyDescent="0.25">
      <c r="A1386" s="19"/>
      <c r="C1386" s="18"/>
    </row>
    <row r="1387" spans="1:3" s="17" customFormat="1" x14ac:dyDescent="0.25">
      <c r="A1387" s="19"/>
      <c r="C1387" s="18"/>
    </row>
    <row r="1388" spans="1:3" s="17" customFormat="1" x14ac:dyDescent="0.25">
      <c r="A1388" s="19"/>
      <c r="C1388" s="18"/>
    </row>
    <row r="1389" spans="1:3" s="17" customFormat="1" x14ac:dyDescent="0.25">
      <c r="A1389" s="19"/>
      <c r="C1389" s="18"/>
    </row>
    <row r="1390" spans="1:3" s="17" customFormat="1" x14ac:dyDescent="0.25">
      <c r="A1390" s="19"/>
      <c r="C1390" s="18"/>
    </row>
    <row r="1391" spans="1:3" s="17" customFormat="1" x14ac:dyDescent="0.25">
      <c r="A1391" s="19"/>
      <c r="C1391" s="18"/>
    </row>
    <row r="1392" spans="1:3" s="17" customFormat="1" x14ac:dyDescent="0.25">
      <c r="A1392" s="19"/>
      <c r="C1392" s="18"/>
    </row>
    <row r="1393" spans="1:3" s="17" customFormat="1" x14ac:dyDescent="0.25">
      <c r="A1393" s="19"/>
      <c r="C1393" s="18"/>
    </row>
    <row r="1394" spans="1:3" s="17" customFormat="1" x14ac:dyDescent="0.25">
      <c r="A1394" s="19"/>
      <c r="C1394" s="18"/>
    </row>
    <row r="1395" spans="1:3" s="17" customFormat="1" x14ac:dyDescent="0.25">
      <c r="A1395" s="19"/>
      <c r="C1395" s="18"/>
    </row>
    <row r="1396" spans="1:3" s="17" customFormat="1" x14ac:dyDescent="0.25">
      <c r="A1396" s="19"/>
      <c r="C1396" s="18"/>
    </row>
    <row r="1397" spans="1:3" s="17" customFormat="1" x14ac:dyDescent="0.25">
      <c r="A1397" s="19"/>
      <c r="C1397" s="18"/>
    </row>
    <row r="1398" spans="1:3" s="17" customFormat="1" x14ac:dyDescent="0.25">
      <c r="A1398" s="19"/>
      <c r="C1398" s="18"/>
    </row>
    <row r="1399" spans="1:3" s="17" customFormat="1" x14ac:dyDescent="0.25">
      <c r="A1399" s="19"/>
      <c r="C1399" s="18"/>
    </row>
    <row r="1400" spans="1:3" s="17" customFormat="1" x14ac:dyDescent="0.25">
      <c r="A1400" s="19"/>
      <c r="C1400" s="18"/>
    </row>
    <row r="1401" spans="1:3" s="17" customFormat="1" x14ac:dyDescent="0.25">
      <c r="A1401" s="19"/>
      <c r="C1401" s="18"/>
    </row>
    <row r="1402" spans="1:3" s="17" customFormat="1" x14ac:dyDescent="0.25">
      <c r="A1402" s="19"/>
      <c r="C1402" s="18"/>
    </row>
    <row r="1403" spans="1:3" s="17" customFormat="1" x14ac:dyDescent="0.25">
      <c r="A1403" s="19"/>
      <c r="C1403" s="18"/>
    </row>
    <row r="1404" spans="1:3" s="17" customFormat="1" x14ac:dyDescent="0.25">
      <c r="A1404" s="19"/>
      <c r="C1404" s="18"/>
    </row>
    <row r="1405" spans="1:3" s="17" customFormat="1" x14ac:dyDescent="0.25">
      <c r="A1405" s="19"/>
      <c r="C1405" s="18"/>
    </row>
    <row r="1406" spans="1:3" s="17" customFormat="1" x14ac:dyDescent="0.25">
      <c r="A1406" s="19"/>
      <c r="C1406" s="18"/>
    </row>
    <row r="1407" spans="1:3" s="17" customFormat="1" x14ac:dyDescent="0.25">
      <c r="A1407" s="19"/>
      <c r="C1407" s="18"/>
    </row>
    <row r="1408" spans="1:3" s="17" customFormat="1" x14ac:dyDescent="0.25">
      <c r="A1408" s="19"/>
      <c r="C1408" s="18"/>
    </row>
    <row r="1409" spans="1:3" s="17" customFormat="1" x14ac:dyDescent="0.25">
      <c r="A1409" s="19"/>
      <c r="C1409" s="18"/>
    </row>
    <row r="1410" spans="1:3" s="17" customFormat="1" x14ac:dyDescent="0.25">
      <c r="A1410" s="19"/>
      <c r="C1410" s="18"/>
    </row>
    <row r="1411" spans="1:3" s="17" customFormat="1" x14ac:dyDescent="0.25">
      <c r="A1411" s="19"/>
      <c r="C1411" s="18"/>
    </row>
    <row r="1412" spans="1:3" s="17" customFormat="1" x14ac:dyDescent="0.25">
      <c r="A1412" s="19"/>
      <c r="C1412" s="18"/>
    </row>
    <row r="1413" spans="1:3" s="17" customFormat="1" x14ac:dyDescent="0.25">
      <c r="A1413" s="19"/>
      <c r="C1413" s="18"/>
    </row>
    <row r="1414" spans="1:3" s="17" customFormat="1" x14ac:dyDescent="0.25">
      <c r="A1414" s="19"/>
      <c r="C1414" s="18"/>
    </row>
    <row r="1415" spans="1:3" s="17" customFormat="1" x14ac:dyDescent="0.25">
      <c r="A1415" s="19"/>
      <c r="C1415" s="18"/>
    </row>
    <row r="1416" spans="1:3" s="17" customFormat="1" x14ac:dyDescent="0.25">
      <c r="A1416" s="19"/>
      <c r="C1416" s="18"/>
    </row>
    <row r="1417" spans="1:3" s="17" customFormat="1" x14ac:dyDescent="0.25">
      <c r="A1417" s="19"/>
      <c r="C1417" s="18"/>
    </row>
    <row r="1418" spans="1:3" s="17" customFormat="1" x14ac:dyDescent="0.25">
      <c r="A1418" s="19"/>
      <c r="C1418" s="18"/>
    </row>
    <row r="1419" spans="1:3" s="17" customFormat="1" x14ac:dyDescent="0.25">
      <c r="A1419" s="19"/>
      <c r="C1419" s="18"/>
    </row>
    <row r="1420" spans="1:3" s="17" customFormat="1" x14ac:dyDescent="0.25">
      <c r="A1420" s="19"/>
      <c r="C1420" s="18"/>
    </row>
    <row r="1421" spans="1:3" s="17" customFormat="1" x14ac:dyDescent="0.25">
      <c r="A1421" s="19"/>
      <c r="C1421" s="18"/>
    </row>
    <row r="1422" spans="1:3" s="17" customFormat="1" x14ac:dyDescent="0.25">
      <c r="A1422" s="19"/>
      <c r="C1422" s="18"/>
    </row>
    <row r="1423" spans="1:3" s="17" customFormat="1" x14ac:dyDescent="0.25">
      <c r="A1423" s="19"/>
      <c r="C1423" s="18"/>
    </row>
    <row r="1424" spans="1:3" s="17" customFormat="1" x14ac:dyDescent="0.25">
      <c r="A1424" s="19"/>
      <c r="C1424" s="18"/>
    </row>
    <row r="1425" spans="1:3" s="17" customFormat="1" x14ac:dyDescent="0.25">
      <c r="A1425" s="19"/>
      <c r="C1425" s="18"/>
    </row>
    <row r="1426" spans="1:3" s="17" customFormat="1" x14ac:dyDescent="0.25">
      <c r="A1426" s="19"/>
      <c r="C1426" s="18"/>
    </row>
    <row r="1427" spans="1:3" s="17" customFormat="1" x14ac:dyDescent="0.25">
      <c r="A1427" s="19"/>
      <c r="C1427" s="18"/>
    </row>
    <row r="1428" spans="1:3" s="17" customFormat="1" x14ac:dyDescent="0.25">
      <c r="A1428" s="19"/>
      <c r="C1428" s="18"/>
    </row>
    <row r="1429" spans="1:3" s="17" customFormat="1" x14ac:dyDescent="0.25">
      <c r="A1429" s="19"/>
      <c r="C1429" s="18"/>
    </row>
    <row r="1430" spans="1:3" s="17" customFormat="1" x14ac:dyDescent="0.25">
      <c r="A1430" s="19"/>
      <c r="C1430" s="18"/>
    </row>
    <row r="1431" spans="1:3" s="17" customFormat="1" x14ac:dyDescent="0.25">
      <c r="A1431" s="19"/>
      <c r="C1431" s="18"/>
    </row>
    <row r="1432" spans="1:3" s="17" customFormat="1" x14ac:dyDescent="0.25">
      <c r="A1432" s="19"/>
      <c r="C1432" s="18"/>
    </row>
    <row r="1433" spans="1:3" s="17" customFormat="1" x14ac:dyDescent="0.25">
      <c r="A1433" s="19"/>
      <c r="C1433" s="18"/>
    </row>
    <row r="1434" spans="1:3" s="17" customFormat="1" x14ac:dyDescent="0.25">
      <c r="A1434" s="19"/>
      <c r="C1434" s="18"/>
    </row>
    <row r="1435" spans="1:3" s="17" customFormat="1" x14ac:dyDescent="0.25">
      <c r="A1435" s="19"/>
      <c r="C1435" s="18"/>
    </row>
    <row r="1436" spans="1:3" s="17" customFormat="1" x14ac:dyDescent="0.25">
      <c r="A1436" s="19"/>
      <c r="C1436" s="18"/>
    </row>
    <row r="1437" spans="1:3" s="17" customFormat="1" x14ac:dyDescent="0.25">
      <c r="A1437" s="19"/>
      <c r="C1437" s="18"/>
    </row>
    <row r="1438" spans="1:3" s="17" customFormat="1" x14ac:dyDescent="0.25">
      <c r="A1438" s="19"/>
      <c r="C1438" s="18"/>
    </row>
    <row r="1439" spans="1:3" s="17" customFormat="1" x14ac:dyDescent="0.25">
      <c r="A1439" s="19"/>
      <c r="C1439" s="18"/>
    </row>
    <row r="1440" spans="1:3" s="17" customFormat="1" x14ac:dyDescent="0.25">
      <c r="A1440" s="19"/>
      <c r="C1440" s="18"/>
    </row>
    <row r="1441" spans="1:3" s="17" customFormat="1" x14ac:dyDescent="0.25">
      <c r="A1441" s="19"/>
      <c r="C1441" s="18"/>
    </row>
    <row r="1442" spans="1:3" s="17" customFormat="1" x14ac:dyDescent="0.25">
      <c r="A1442" s="19"/>
      <c r="C1442" s="18"/>
    </row>
    <row r="1443" spans="1:3" s="17" customFormat="1" x14ac:dyDescent="0.25">
      <c r="A1443" s="19"/>
      <c r="C1443" s="18"/>
    </row>
    <row r="1444" spans="1:3" s="17" customFormat="1" x14ac:dyDescent="0.25">
      <c r="A1444" s="19"/>
      <c r="C1444" s="18"/>
    </row>
    <row r="1445" spans="1:3" s="17" customFormat="1" x14ac:dyDescent="0.25">
      <c r="A1445" s="19"/>
      <c r="C1445" s="18"/>
    </row>
    <row r="1446" spans="1:3" s="17" customFormat="1" x14ac:dyDescent="0.25">
      <c r="A1446" s="19"/>
      <c r="C1446" s="18"/>
    </row>
    <row r="1447" spans="1:3" s="17" customFormat="1" x14ac:dyDescent="0.25">
      <c r="A1447" s="19"/>
      <c r="C1447" s="18"/>
    </row>
    <row r="1448" spans="1:3" s="17" customFormat="1" x14ac:dyDescent="0.25">
      <c r="A1448" s="19"/>
      <c r="C1448" s="18"/>
    </row>
    <row r="1449" spans="1:3" s="17" customFormat="1" x14ac:dyDescent="0.25">
      <c r="A1449" s="19"/>
      <c r="C1449" s="18"/>
    </row>
    <row r="1450" spans="1:3" s="17" customFormat="1" x14ac:dyDescent="0.25">
      <c r="A1450" s="19"/>
      <c r="C1450" s="18"/>
    </row>
    <row r="1451" spans="1:3" s="17" customFormat="1" x14ac:dyDescent="0.25">
      <c r="A1451" s="19"/>
      <c r="C1451" s="18"/>
    </row>
    <row r="1452" spans="1:3" s="17" customFormat="1" x14ac:dyDescent="0.25">
      <c r="A1452" s="19"/>
      <c r="C1452" s="18"/>
    </row>
    <row r="1453" spans="1:3" s="17" customFormat="1" x14ac:dyDescent="0.25">
      <c r="A1453" s="19"/>
      <c r="C1453" s="18"/>
    </row>
    <row r="1454" spans="1:3" s="17" customFormat="1" x14ac:dyDescent="0.25">
      <c r="A1454" s="19"/>
      <c r="C1454" s="18"/>
    </row>
    <row r="1455" spans="1:3" s="17" customFormat="1" x14ac:dyDescent="0.25">
      <c r="A1455" s="19"/>
      <c r="C1455" s="18"/>
    </row>
    <row r="1456" spans="1:3" s="17" customFormat="1" x14ac:dyDescent="0.25">
      <c r="A1456" s="19"/>
      <c r="C1456" s="18"/>
    </row>
    <row r="1457" spans="1:3" s="17" customFormat="1" x14ac:dyDescent="0.25">
      <c r="A1457" s="19"/>
      <c r="C1457" s="18"/>
    </row>
    <row r="1458" spans="1:3" s="17" customFormat="1" x14ac:dyDescent="0.25">
      <c r="A1458" s="19"/>
      <c r="C1458" s="18"/>
    </row>
    <row r="1459" spans="1:3" s="17" customFormat="1" x14ac:dyDescent="0.25">
      <c r="A1459" s="19"/>
      <c r="C1459" s="18"/>
    </row>
    <row r="1460" spans="1:3" s="17" customFormat="1" x14ac:dyDescent="0.25">
      <c r="A1460" s="19"/>
      <c r="C1460" s="18"/>
    </row>
    <row r="1461" spans="1:3" s="17" customFormat="1" x14ac:dyDescent="0.25">
      <c r="A1461" s="19"/>
      <c r="C1461" s="18"/>
    </row>
    <row r="1462" spans="1:3" s="17" customFormat="1" x14ac:dyDescent="0.25">
      <c r="A1462" s="19"/>
      <c r="C1462" s="18"/>
    </row>
    <row r="1463" spans="1:3" s="17" customFormat="1" x14ac:dyDescent="0.25">
      <c r="A1463" s="19"/>
      <c r="C1463" s="18"/>
    </row>
    <row r="1464" spans="1:3" s="17" customFormat="1" x14ac:dyDescent="0.25">
      <c r="A1464" s="19"/>
      <c r="C1464" s="18"/>
    </row>
    <row r="1465" spans="1:3" s="17" customFormat="1" x14ac:dyDescent="0.25">
      <c r="A1465" s="19"/>
      <c r="C1465" s="18"/>
    </row>
    <row r="1466" spans="1:3" s="17" customFormat="1" x14ac:dyDescent="0.25">
      <c r="A1466" s="19"/>
      <c r="C1466" s="18"/>
    </row>
    <row r="1467" spans="1:3" s="17" customFormat="1" x14ac:dyDescent="0.25">
      <c r="A1467" s="19"/>
      <c r="C1467" s="18"/>
    </row>
    <row r="1468" spans="1:3" s="17" customFormat="1" x14ac:dyDescent="0.25">
      <c r="A1468" s="19"/>
      <c r="C1468" s="18"/>
    </row>
    <row r="1469" spans="1:3" s="17" customFormat="1" x14ac:dyDescent="0.25">
      <c r="A1469" s="19"/>
      <c r="C1469" s="18"/>
    </row>
    <row r="1470" spans="1:3" s="17" customFormat="1" x14ac:dyDescent="0.25">
      <c r="A1470" s="19"/>
      <c r="C1470" s="18"/>
    </row>
    <row r="1471" spans="1:3" s="17" customFormat="1" x14ac:dyDescent="0.25">
      <c r="A1471" s="19"/>
      <c r="C1471" s="18"/>
    </row>
    <row r="1472" spans="1:3" s="17" customFormat="1" x14ac:dyDescent="0.25">
      <c r="A1472" s="19"/>
      <c r="C1472" s="18"/>
    </row>
    <row r="1473" spans="1:3" s="17" customFormat="1" x14ac:dyDescent="0.25">
      <c r="A1473" s="19"/>
      <c r="C1473" s="18"/>
    </row>
    <row r="1474" spans="1:3" s="17" customFormat="1" x14ac:dyDescent="0.25">
      <c r="A1474" s="19"/>
      <c r="C1474" s="18"/>
    </row>
    <row r="1475" spans="1:3" s="17" customFormat="1" x14ac:dyDescent="0.25">
      <c r="A1475" s="19"/>
      <c r="C1475" s="18"/>
    </row>
    <row r="1476" spans="1:3" s="17" customFormat="1" x14ac:dyDescent="0.25">
      <c r="A1476" s="19"/>
      <c r="C1476" s="18"/>
    </row>
    <row r="1477" spans="1:3" s="17" customFormat="1" x14ac:dyDescent="0.25">
      <c r="A1477" s="19"/>
      <c r="C1477" s="18"/>
    </row>
    <row r="1478" spans="1:3" s="17" customFormat="1" x14ac:dyDescent="0.25">
      <c r="A1478" s="19"/>
      <c r="C1478" s="18"/>
    </row>
    <row r="1479" spans="1:3" s="17" customFormat="1" x14ac:dyDescent="0.25">
      <c r="A1479" s="19"/>
      <c r="C1479" s="18"/>
    </row>
    <row r="1480" spans="1:3" s="17" customFormat="1" x14ac:dyDescent="0.25">
      <c r="A1480" s="19"/>
      <c r="C1480" s="18"/>
    </row>
    <row r="1481" spans="1:3" s="17" customFormat="1" x14ac:dyDescent="0.25">
      <c r="A1481" s="19"/>
      <c r="C1481" s="18"/>
    </row>
    <row r="1482" spans="1:3" s="17" customFormat="1" x14ac:dyDescent="0.25">
      <c r="A1482" s="19"/>
      <c r="C1482" s="18"/>
    </row>
    <row r="1483" spans="1:3" s="17" customFormat="1" x14ac:dyDescent="0.25">
      <c r="A1483" s="19"/>
      <c r="C1483" s="18"/>
    </row>
    <row r="1484" spans="1:3" s="17" customFormat="1" x14ac:dyDescent="0.25">
      <c r="A1484" s="19"/>
      <c r="C1484" s="18"/>
    </row>
    <row r="1485" spans="1:3" s="17" customFormat="1" x14ac:dyDescent="0.25">
      <c r="A1485" s="19"/>
      <c r="C1485" s="18"/>
    </row>
    <row r="1486" spans="1:3" s="17" customFormat="1" x14ac:dyDescent="0.25">
      <c r="A1486" s="19"/>
      <c r="C1486" s="18"/>
    </row>
    <row r="1487" spans="1:3" s="17" customFormat="1" x14ac:dyDescent="0.25">
      <c r="A1487" s="19"/>
      <c r="C1487" s="18"/>
    </row>
    <row r="1488" spans="1:3" s="17" customFormat="1" x14ac:dyDescent="0.25">
      <c r="A1488" s="19"/>
      <c r="C1488" s="18"/>
    </row>
    <row r="1489" spans="1:3" s="17" customFormat="1" x14ac:dyDescent="0.25">
      <c r="A1489" s="19"/>
      <c r="C1489" s="18"/>
    </row>
    <row r="1490" spans="1:3" s="17" customFormat="1" x14ac:dyDescent="0.25">
      <c r="A1490" s="19"/>
      <c r="C1490" s="18"/>
    </row>
    <row r="1491" spans="1:3" s="17" customFormat="1" x14ac:dyDescent="0.25">
      <c r="A1491" s="19"/>
      <c r="C1491" s="18"/>
    </row>
    <row r="1492" spans="1:3" s="17" customFormat="1" x14ac:dyDescent="0.25">
      <c r="A1492" s="19"/>
      <c r="C1492" s="18"/>
    </row>
    <row r="1493" spans="1:3" s="17" customFormat="1" x14ac:dyDescent="0.25">
      <c r="A1493" s="19"/>
      <c r="C1493" s="18"/>
    </row>
    <row r="1494" spans="1:3" s="17" customFormat="1" x14ac:dyDescent="0.25">
      <c r="A1494" s="19"/>
      <c r="C1494" s="18"/>
    </row>
    <row r="1495" spans="1:3" s="17" customFormat="1" x14ac:dyDescent="0.25">
      <c r="A1495" s="19"/>
      <c r="C1495" s="18"/>
    </row>
    <row r="1496" spans="1:3" s="17" customFormat="1" x14ac:dyDescent="0.25">
      <c r="A1496" s="19"/>
      <c r="C1496" s="18"/>
    </row>
    <row r="1497" spans="1:3" s="17" customFormat="1" x14ac:dyDescent="0.25">
      <c r="A1497" s="19"/>
      <c r="C1497" s="18"/>
    </row>
    <row r="1498" spans="1:3" s="17" customFormat="1" x14ac:dyDescent="0.25">
      <c r="A1498" s="19"/>
      <c r="C1498" s="18"/>
    </row>
    <row r="1499" spans="1:3" s="17" customFormat="1" x14ac:dyDescent="0.25">
      <c r="A1499" s="19"/>
      <c r="C1499" s="18"/>
    </row>
    <row r="1500" spans="1:3" s="17" customFormat="1" x14ac:dyDescent="0.25">
      <c r="A1500" s="19"/>
      <c r="C1500" s="18"/>
    </row>
    <row r="1501" spans="1:3" s="17" customFormat="1" x14ac:dyDescent="0.25">
      <c r="A1501" s="19"/>
      <c r="C1501" s="18"/>
    </row>
    <row r="1502" spans="1:3" s="17" customFormat="1" x14ac:dyDescent="0.25">
      <c r="A1502" s="19"/>
      <c r="C1502" s="18"/>
    </row>
    <row r="1503" spans="1:3" s="17" customFormat="1" x14ac:dyDescent="0.25">
      <c r="A1503" s="19"/>
      <c r="C1503" s="18"/>
    </row>
    <row r="1504" spans="1:3" s="17" customFormat="1" x14ac:dyDescent="0.25">
      <c r="A1504" s="19"/>
      <c r="C1504" s="18"/>
    </row>
    <row r="1505" spans="1:3" s="17" customFormat="1" x14ac:dyDescent="0.25">
      <c r="A1505" s="19"/>
      <c r="C1505" s="18"/>
    </row>
    <row r="1506" spans="1:3" s="17" customFormat="1" x14ac:dyDescent="0.25">
      <c r="A1506" s="19"/>
      <c r="C1506" s="18"/>
    </row>
    <row r="1507" spans="1:3" s="17" customFormat="1" x14ac:dyDescent="0.25">
      <c r="A1507" s="19"/>
      <c r="C1507" s="18"/>
    </row>
    <row r="1508" spans="1:3" s="17" customFormat="1" x14ac:dyDescent="0.25">
      <c r="A1508" s="19"/>
      <c r="C1508" s="18"/>
    </row>
    <row r="1509" spans="1:3" s="17" customFormat="1" x14ac:dyDescent="0.25">
      <c r="A1509" s="19"/>
      <c r="C1509" s="18"/>
    </row>
    <row r="1510" spans="1:3" s="17" customFormat="1" x14ac:dyDescent="0.25">
      <c r="A1510" s="19"/>
      <c r="C1510" s="18"/>
    </row>
    <row r="1511" spans="1:3" s="17" customFormat="1" x14ac:dyDescent="0.25">
      <c r="A1511" s="19"/>
      <c r="C1511" s="18"/>
    </row>
    <row r="1512" spans="1:3" s="17" customFormat="1" x14ac:dyDescent="0.25">
      <c r="A1512" s="19"/>
      <c r="C1512" s="18"/>
    </row>
    <row r="1513" spans="1:3" s="17" customFormat="1" x14ac:dyDescent="0.25">
      <c r="A1513" s="19"/>
      <c r="C1513" s="18"/>
    </row>
    <row r="1514" spans="1:3" s="17" customFormat="1" x14ac:dyDescent="0.25">
      <c r="A1514" s="19"/>
      <c r="C1514" s="18"/>
    </row>
    <row r="1515" spans="1:3" s="17" customFormat="1" x14ac:dyDescent="0.25">
      <c r="A1515" s="19"/>
      <c r="C1515" s="18"/>
    </row>
    <row r="1516" spans="1:3" s="17" customFormat="1" x14ac:dyDescent="0.25">
      <c r="A1516" s="19"/>
      <c r="C1516" s="18"/>
    </row>
    <row r="1517" spans="1:3" s="17" customFormat="1" x14ac:dyDescent="0.25">
      <c r="A1517" s="19"/>
      <c r="C1517" s="18"/>
    </row>
    <row r="1518" spans="1:3" s="17" customFormat="1" x14ac:dyDescent="0.25">
      <c r="A1518" s="19"/>
      <c r="C1518" s="18"/>
    </row>
    <row r="1519" spans="1:3" s="17" customFormat="1" x14ac:dyDescent="0.25">
      <c r="A1519" s="19"/>
      <c r="C1519" s="18"/>
    </row>
    <row r="1520" spans="1:3" s="17" customFormat="1" x14ac:dyDescent="0.25">
      <c r="A1520" s="19"/>
      <c r="C1520" s="18"/>
    </row>
    <row r="1521" spans="1:3" s="17" customFormat="1" x14ac:dyDescent="0.25">
      <c r="A1521" s="19"/>
      <c r="C1521" s="18"/>
    </row>
    <row r="1522" spans="1:3" s="17" customFormat="1" x14ac:dyDescent="0.25">
      <c r="A1522" s="19"/>
      <c r="C1522" s="18"/>
    </row>
    <row r="1523" spans="1:3" s="17" customFormat="1" x14ac:dyDescent="0.25">
      <c r="A1523" s="19"/>
      <c r="C1523" s="18"/>
    </row>
    <row r="1524" spans="1:3" s="17" customFormat="1" x14ac:dyDescent="0.25">
      <c r="A1524" s="19"/>
      <c r="C1524" s="18"/>
    </row>
    <row r="1525" spans="1:3" s="17" customFormat="1" x14ac:dyDescent="0.25">
      <c r="A1525" s="19"/>
      <c r="C1525" s="18"/>
    </row>
    <row r="1526" spans="1:3" s="17" customFormat="1" x14ac:dyDescent="0.25">
      <c r="A1526" s="19"/>
      <c r="C1526" s="18"/>
    </row>
    <row r="1527" spans="1:3" s="17" customFormat="1" x14ac:dyDescent="0.25">
      <c r="A1527" s="19"/>
      <c r="C1527" s="18"/>
    </row>
    <row r="1528" spans="1:3" s="17" customFormat="1" x14ac:dyDescent="0.25">
      <c r="A1528" s="19"/>
      <c r="C1528" s="18"/>
    </row>
    <row r="1529" spans="1:3" s="17" customFormat="1" x14ac:dyDescent="0.25">
      <c r="A1529" s="19"/>
      <c r="C1529" s="18"/>
    </row>
    <row r="1530" spans="1:3" s="17" customFormat="1" x14ac:dyDescent="0.25">
      <c r="A1530" s="19"/>
      <c r="C1530" s="18"/>
    </row>
    <row r="1531" spans="1:3" s="17" customFormat="1" x14ac:dyDescent="0.25">
      <c r="A1531" s="19"/>
      <c r="C1531" s="18"/>
    </row>
    <row r="1532" spans="1:3" s="17" customFormat="1" x14ac:dyDescent="0.25">
      <c r="A1532" s="19"/>
      <c r="C1532" s="18"/>
    </row>
    <row r="1533" spans="1:3" s="17" customFormat="1" x14ac:dyDescent="0.25">
      <c r="A1533" s="19"/>
      <c r="C1533" s="18"/>
    </row>
    <row r="1534" spans="1:3" s="17" customFormat="1" x14ac:dyDescent="0.25">
      <c r="A1534" s="19"/>
      <c r="C1534" s="18"/>
    </row>
    <row r="1535" spans="1:3" s="17" customFormat="1" x14ac:dyDescent="0.25">
      <c r="A1535" s="19"/>
      <c r="C1535" s="18"/>
    </row>
    <row r="1536" spans="1:3" s="17" customFormat="1" x14ac:dyDescent="0.25">
      <c r="A1536" s="19"/>
      <c r="C1536" s="18"/>
    </row>
    <row r="1537" spans="1:3" s="17" customFormat="1" x14ac:dyDescent="0.25">
      <c r="A1537" s="19"/>
      <c r="C1537" s="18"/>
    </row>
    <row r="1538" spans="1:3" s="17" customFormat="1" x14ac:dyDescent="0.25">
      <c r="A1538" s="19"/>
      <c r="C1538" s="18"/>
    </row>
    <row r="1539" spans="1:3" s="17" customFormat="1" x14ac:dyDescent="0.25">
      <c r="A1539" s="19"/>
      <c r="C1539" s="18"/>
    </row>
    <row r="1540" spans="1:3" s="17" customFormat="1" x14ac:dyDescent="0.25">
      <c r="A1540" s="19"/>
      <c r="C1540" s="18"/>
    </row>
    <row r="1541" spans="1:3" s="17" customFormat="1" x14ac:dyDescent="0.25">
      <c r="A1541" s="19"/>
      <c r="C1541" s="18"/>
    </row>
    <row r="1542" spans="1:3" s="17" customFormat="1" x14ac:dyDescent="0.25">
      <c r="A1542" s="19"/>
      <c r="C1542" s="18"/>
    </row>
    <row r="1543" spans="1:3" s="17" customFormat="1" x14ac:dyDescent="0.25">
      <c r="A1543" s="19"/>
      <c r="C1543" s="18"/>
    </row>
    <row r="1544" spans="1:3" s="17" customFormat="1" x14ac:dyDescent="0.25">
      <c r="A1544" s="19"/>
      <c r="C1544" s="18"/>
    </row>
    <row r="1545" spans="1:3" s="17" customFormat="1" x14ac:dyDescent="0.25">
      <c r="A1545" s="19"/>
      <c r="C1545" s="18"/>
    </row>
    <row r="1546" spans="1:3" s="17" customFormat="1" x14ac:dyDescent="0.25">
      <c r="A1546" s="19"/>
      <c r="C1546" s="18"/>
    </row>
    <row r="1547" spans="1:3" s="17" customFormat="1" x14ac:dyDescent="0.25">
      <c r="A1547" s="19"/>
      <c r="C1547" s="18"/>
    </row>
    <row r="1548" spans="1:3" s="17" customFormat="1" x14ac:dyDescent="0.25">
      <c r="A1548" s="19"/>
      <c r="C1548" s="18"/>
    </row>
    <row r="1549" spans="1:3" s="17" customFormat="1" x14ac:dyDescent="0.25">
      <c r="A1549" s="19"/>
      <c r="C1549" s="18"/>
    </row>
    <row r="1550" spans="1:3" s="17" customFormat="1" x14ac:dyDescent="0.25">
      <c r="A1550" s="19"/>
      <c r="C1550" s="18"/>
    </row>
    <row r="1551" spans="1:3" s="17" customFormat="1" x14ac:dyDescent="0.25">
      <c r="A1551" s="19"/>
      <c r="C1551" s="18"/>
    </row>
    <row r="1552" spans="1:3" s="17" customFormat="1" x14ac:dyDescent="0.25">
      <c r="A1552" s="19"/>
      <c r="C1552" s="18"/>
    </row>
    <row r="1553" spans="1:3" s="17" customFormat="1" x14ac:dyDescent="0.25">
      <c r="A1553" s="19"/>
      <c r="C1553" s="18"/>
    </row>
    <row r="1554" spans="1:3" s="17" customFormat="1" x14ac:dyDescent="0.25">
      <c r="A1554" s="19"/>
      <c r="C1554" s="18"/>
    </row>
    <row r="1555" spans="1:3" s="17" customFormat="1" x14ac:dyDescent="0.25">
      <c r="A1555" s="19"/>
      <c r="C1555" s="18"/>
    </row>
    <row r="1556" spans="1:3" s="17" customFormat="1" x14ac:dyDescent="0.25">
      <c r="A1556" s="19"/>
      <c r="C1556" s="18"/>
    </row>
    <row r="1557" spans="1:3" s="17" customFormat="1" x14ac:dyDescent="0.25">
      <c r="A1557" s="19"/>
      <c r="C1557" s="18"/>
    </row>
    <row r="1558" spans="1:3" s="17" customFormat="1" x14ac:dyDescent="0.25">
      <c r="A1558" s="19"/>
      <c r="C1558" s="18"/>
    </row>
    <row r="1559" spans="1:3" s="17" customFormat="1" x14ac:dyDescent="0.25">
      <c r="A1559" s="19"/>
      <c r="C1559" s="18"/>
    </row>
    <row r="1560" spans="1:3" s="17" customFormat="1" x14ac:dyDescent="0.25">
      <c r="A1560" s="19"/>
      <c r="C1560" s="18"/>
    </row>
    <row r="1561" spans="1:3" s="17" customFormat="1" x14ac:dyDescent="0.25">
      <c r="A1561" s="19"/>
      <c r="C1561" s="18"/>
    </row>
    <row r="1562" spans="1:3" s="17" customFormat="1" x14ac:dyDescent="0.25">
      <c r="A1562" s="19"/>
      <c r="C1562" s="18"/>
    </row>
    <row r="1563" spans="1:3" s="17" customFormat="1" x14ac:dyDescent="0.25">
      <c r="A1563" s="19"/>
      <c r="C1563" s="18"/>
    </row>
    <row r="1564" spans="1:3" s="17" customFormat="1" x14ac:dyDescent="0.25">
      <c r="A1564" s="19"/>
      <c r="C1564" s="18"/>
    </row>
    <row r="1565" spans="1:3" s="17" customFormat="1" x14ac:dyDescent="0.25">
      <c r="A1565" s="19"/>
      <c r="C1565" s="18"/>
    </row>
    <row r="1566" spans="1:3" s="17" customFormat="1" x14ac:dyDescent="0.25">
      <c r="A1566" s="19"/>
      <c r="C1566" s="18"/>
    </row>
    <row r="1567" spans="1:3" s="17" customFormat="1" x14ac:dyDescent="0.25">
      <c r="A1567" s="19"/>
      <c r="C1567" s="18"/>
    </row>
    <row r="1568" spans="1:3" s="17" customFormat="1" x14ac:dyDescent="0.25">
      <c r="A1568" s="19"/>
      <c r="C1568" s="18"/>
    </row>
    <row r="1569" spans="1:3" s="17" customFormat="1" x14ac:dyDescent="0.25">
      <c r="A1569" s="19"/>
      <c r="C1569" s="18"/>
    </row>
    <row r="1570" spans="1:3" s="17" customFormat="1" x14ac:dyDescent="0.25">
      <c r="A1570" s="19"/>
      <c r="C1570" s="18"/>
    </row>
    <row r="1571" spans="1:3" s="17" customFormat="1" x14ac:dyDescent="0.25">
      <c r="A1571" s="19"/>
      <c r="C1571" s="18"/>
    </row>
    <row r="1572" spans="1:3" s="17" customFormat="1" x14ac:dyDescent="0.25">
      <c r="A1572" s="19"/>
      <c r="C1572" s="18"/>
    </row>
    <row r="1573" spans="1:3" s="17" customFormat="1" x14ac:dyDescent="0.25">
      <c r="A1573" s="19"/>
      <c r="C1573" s="18"/>
    </row>
    <row r="1574" spans="1:3" s="17" customFormat="1" x14ac:dyDescent="0.25">
      <c r="A1574" s="19"/>
      <c r="C1574" s="18"/>
    </row>
    <row r="1575" spans="1:3" s="17" customFormat="1" x14ac:dyDescent="0.25">
      <c r="A1575" s="19"/>
      <c r="C1575" s="18"/>
    </row>
    <row r="1576" spans="1:3" s="17" customFormat="1" x14ac:dyDescent="0.25">
      <c r="A1576" s="19"/>
      <c r="C1576" s="18"/>
    </row>
    <row r="1577" spans="1:3" s="17" customFormat="1" x14ac:dyDescent="0.25">
      <c r="A1577" s="19"/>
      <c r="C1577" s="18"/>
    </row>
    <row r="1578" spans="1:3" s="17" customFormat="1" x14ac:dyDescent="0.25">
      <c r="A1578" s="19"/>
      <c r="C1578" s="18"/>
    </row>
    <row r="1579" spans="1:3" s="17" customFormat="1" x14ac:dyDescent="0.25">
      <c r="A1579" s="19"/>
      <c r="C1579" s="18"/>
    </row>
    <row r="1580" spans="1:3" s="17" customFormat="1" x14ac:dyDescent="0.25">
      <c r="A1580" s="19"/>
      <c r="C1580" s="18"/>
    </row>
    <row r="1581" spans="1:3" s="17" customFormat="1" x14ac:dyDescent="0.25">
      <c r="A1581" s="19"/>
      <c r="C1581" s="18"/>
    </row>
    <row r="1582" spans="1:3" s="17" customFormat="1" x14ac:dyDescent="0.25">
      <c r="A1582" s="19"/>
      <c r="C1582" s="18"/>
    </row>
    <row r="1583" spans="1:3" s="17" customFormat="1" x14ac:dyDescent="0.25">
      <c r="A1583" s="19"/>
      <c r="C1583" s="18"/>
    </row>
    <row r="1584" spans="1:3" s="17" customFormat="1" x14ac:dyDescent="0.25">
      <c r="A1584" s="19"/>
      <c r="C1584" s="18"/>
    </row>
    <row r="1585" spans="1:3" s="17" customFormat="1" x14ac:dyDescent="0.25">
      <c r="A1585" s="19"/>
      <c r="C1585" s="18"/>
    </row>
    <row r="1586" spans="1:3" s="17" customFormat="1" x14ac:dyDescent="0.25">
      <c r="A1586" s="19"/>
      <c r="C1586" s="18"/>
    </row>
    <row r="1587" spans="1:3" s="17" customFormat="1" x14ac:dyDescent="0.25">
      <c r="A1587" s="19"/>
      <c r="C1587" s="18"/>
    </row>
    <row r="1588" spans="1:3" s="17" customFormat="1" x14ac:dyDescent="0.25">
      <c r="A1588" s="19"/>
      <c r="C1588" s="18"/>
    </row>
    <row r="1589" spans="1:3" s="17" customFormat="1" x14ac:dyDescent="0.25">
      <c r="A1589" s="19"/>
      <c r="C1589" s="18"/>
    </row>
    <row r="1590" spans="1:3" s="17" customFormat="1" x14ac:dyDescent="0.25">
      <c r="A1590" s="19"/>
      <c r="C1590" s="18"/>
    </row>
    <row r="1591" spans="1:3" s="17" customFormat="1" x14ac:dyDescent="0.25">
      <c r="A1591" s="19"/>
      <c r="C1591" s="18"/>
    </row>
    <row r="1592" spans="1:3" s="17" customFormat="1" x14ac:dyDescent="0.25">
      <c r="A1592" s="19"/>
      <c r="C1592" s="18"/>
    </row>
    <row r="1593" spans="1:3" s="17" customFormat="1" x14ac:dyDescent="0.25">
      <c r="A1593" s="19"/>
      <c r="C1593" s="18"/>
    </row>
    <row r="1594" spans="1:3" s="17" customFormat="1" x14ac:dyDescent="0.25">
      <c r="A1594" s="19"/>
      <c r="C1594" s="18"/>
    </row>
    <row r="1595" spans="1:3" s="17" customFormat="1" x14ac:dyDescent="0.25">
      <c r="A1595" s="19"/>
      <c r="C1595" s="18"/>
    </row>
    <row r="1596" spans="1:3" s="17" customFormat="1" x14ac:dyDescent="0.25">
      <c r="A1596" s="19"/>
      <c r="C1596" s="18"/>
    </row>
    <row r="1597" spans="1:3" s="17" customFormat="1" x14ac:dyDescent="0.25">
      <c r="A1597" s="19"/>
      <c r="C1597" s="18"/>
    </row>
    <row r="1598" spans="1:3" s="17" customFormat="1" x14ac:dyDescent="0.25">
      <c r="A1598" s="19"/>
      <c r="C1598" s="18"/>
    </row>
    <row r="1599" spans="1:3" s="17" customFormat="1" x14ac:dyDescent="0.25">
      <c r="A1599" s="19"/>
      <c r="C1599" s="18"/>
    </row>
    <row r="1600" spans="1:3" s="17" customFormat="1" x14ac:dyDescent="0.25">
      <c r="A1600" s="19"/>
      <c r="C1600" s="18"/>
    </row>
    <row r="1601" spans="1:3" s="17" customFormat="1" x14ac:dyDescent="0.25">
      <c r="A1601" s="19"/>
      <c r="C1601" s="18"/>
    </row>
    <row r="1602" spans="1:3" s="17" customFormat="1" x14ac:dyDescent="0.25">
      <c r="A1602" s="19"/>
      <c r="C1602" s="18"/>
    </row>
    <row r="1603" spans="1:3" s="17" customFormat="1" x14ac:dyDescent="0.25">
      <c r="A1603" s="19"/>
      <c r="C1603" s="18"/>
    </row>
    <row r="1604" spans="1:3" s="17" customFormat="1" x14ac:dyDescent="0.25">
      <c r="A1604" s="19"/>
      <c r="C1604" s="18"/>
    </row>
    <row r="1605" spans="1:3" s="17" customFormat="1" x14ac:dyDescent="0.25">
      <c r="A1605" s="19"/>
      <c r="C1605" s="18"/>
    </row>
    <row r="1606" spans="1:3" s="17" customFormat="1" x14ac:dyDescent="0.25">
      <c r="A1606" s="19"/>
      <c r="C1606" s="18"/>
    </row>
    <row r="1607" spans="1:3" s="17" customFormat="1" x14ac:dyDescent="0.25">
      <c r="A1607" s="19"/>
      <c r="C1607" s="18"/>
    </row>
    <row r="1608" spans="1:3" s="17" customFormat="1" x14ac:dyDescent="0.25">
      <c r="A1608" s="19"/>
      <c r="C1608" s="18"/>
    </row>
    <row r="1609" spans="1:3" s="17" customFormat="1" x14ac:dyDescent="0.25">
      <c r="A1609" s="19"/>
      <c r="C1609" s="18"/>
    </row>
    <row r="1610" spans="1:3" s="17" customFormat="1" x14ac:dyDescent="0.25">
      <c r="A1610" s="19"/>
      <c r="C1610" s="18"/>
    </row>
    <row r="1611" spans="1:3" s="17" customFormat="1" x14ac:dyDescent="0.25">
      <c r="A1611" s="19"/>
      <c r="C1611" s="18"/>
    </row>
    <row r="1612" spans="1:3" s="17" customFormat="1" x14ac:dyDescent="0.25">
      <c r="A1612" s="19"/>
      <c r="C1612" s="18"/>
    </row>
    <row r="1613" spans="1:3" s="17" customFormat="1" x14ac:dyDescent="0.25">
      <c r="A1613" s="19"/>
      <c r="C1613" s="18"/>
    </row>
    <row r="1614" spans="1:3" s="17" customFormat="1" x14ac:dyDescent="0.25">
      <c r="A1614" s="19"/>
      <c r="C1614" s="18"/>
    </row>
    <row r="1615" spans="1:3" s="17" customFormat="1" x14ac:dyDescent="0.25">
      <c r="A1615" s="19"/>
      <c r="C1615" s="18"/>
    </row>
    <row r="1616" spans="1:3" s="17" customFormat="1" x14ac:dyDescent="0.25">
      <c r="A1616" s="19"/>
      <c r="C1616" s="18"/>
    </row>
    <row r="1617" spans="1:3" s="17" customFormat="1" x14ac:dyDescent="0.25">
      <c r="A1617" s="19"/>
      <c r="C1617" s="18"/>
    </row>
    <row r="1618" spans="1:3" s="17" customFormat="1" x14ac:dyDescent="0.25">
      <c r="A1618" s="19"/>
      <c r="C1618" s="18"/>
    </row>
    <row r="1619" spans="1:3" s="17" customFormat="1" x14ac:dyDescent="0.25">
      <c r="A1619" s="19"/>
      <c r="C1619" s="18"/>
    </row>
    <row r="1620" spans="1:3" s="17" customFormat="1" x14ac:dyDescent="0.25">
      <c r="A1620" s="19"/>
      <c r="C1620" s="18"/>
    </row>
    <row r="1621" spans="1:3" s="17" customFormat="1" x14ac:dyDescent="0.25">
      <c r="A1621" s="19"/>
      <c r="C1621" s="18"/>
    </row>
    <row r="1622" spans="1:3" s="17" customFormat="1" x14ac:dyDescent="0.25">
      <c r="A1622" s="19"/>
      <c r="C1622" s="18"/>
    </row>
    <row r="1623" spans="1:3" s="17" customFormat="1" x14ac:dyDescent="0.25">
      <c r="A1623" s="19"/>
      <c r="C1623" s="18"/>
    </row>
    <row r="1624" spans="1:3" s="17" customFormat="1" x14ac:dyDescent="0.25">
      <c r="A1624" s="19"/>
      <c r="C1624" s="18"/>
    </row>
    <row r="1625" spans="1:3" s="17" customFormat="1" x14ac:dyDescent="0.25">
      <c r="A1625" s="19"/>
      <c r="C1625" s="18"/>
    </row>
    <row r="1626" spans="1:3" s="17" customFormat="1" x14ac:dyDescent="0.25">
      <c r="A1626" s="19"/>
      <c r="C1626" s="18"/>
    </row>
    <row r="1627" spans="1:3" s="17" customFormat="1" x14ac:dyDescent="0.25">
      <c r="A1627" s="19"/>
      <c r="C1627" s="18"/>
    </row>
    <row r="1628" spans="1:3" s="17" customFormat="1" x14ac:dyDescent="0.25">
      <c r="A1628" s="19"/>
      <c r="C1628" s="18"/>
    </row>
    <row r="1629" spans="1:3" s="17" customFormat="1" x14ac:dyDescent="0.25">
      <c r="A1629" s="19"/>
      <c r="C1629" s="18"/>
    </row>
    <row r="1630" spans="1:3" s="17" customFormat="1" x14ac:dyDescent="0.25">
      <c r="A1630" s="19"/>
      <c r="C1630" s="18"/>
    </row>
    <row r="1631" spans="1:3" s="17" customFormat="1" x14ac:dyDescent="0.25">
      <c r="A1631" s="19"/>
      <c r="C1631" s="18"/>
    </row>
    <row r="1632" spans="1:3" s="17" customFormat="1" x14ac:dyDescent="0.25">
      <c r="A1632" s="19"/>
      <c r="C1632" s="18"/>
    </row>
    <row r="1633" spans="1:3" s="17" customFormat="1" x14ac:dyDescent="0.25">
      <c r="A1633" s="19"/>
      <c r="C1633" s="18"/>
    </row>
    <row r="1634" spans="1:3" s="17" customFormat="1" x14ac:dyDescent="0.25">
      <c r="A1634" s="19"/>
      <c r="C1634" s="18"/>
    </row>
  </sheetData>
  <mergeCells count="3">
    <mergeCell ref="A1:F1"/>
    <mergeCell ref="A2:F2"/>
    <mergeCell ref="A17:F17"/>
  </mergeCells>
  <pageMargins left="0.78740157480314965" right="0.39370078740157483" top="0.78740157480314965" bottom="0.59055118110236227" header="0.31496062992125984" footer="0.11811023622047245"/>
  <pageSetup paperSize="9" orientation="portrait" r:id="rId1"/>
  <headerFooter alignWithMargins="0">
    <oddHeader>&amp;R&amp;"Arial Narrow,Kurzíva"&amp;9VELKÝ KRUHOVÝ OBJEZD - ROZPOČET</oddHeader>
    <oddFooter>&amp;R&amp;"Arial Narrow,Kurzíva"&amp;8&amp;P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633"/>
  <sheetViews>
    <sheetView view="pageBreakPreview" zoomScale="120" zoomScaleNormal="100" zoomScaleSheetLayoutView="120" workbookViewId="0">
      <selection activeCell="F37" sqref="F37"/>
    </sheetView>
  </sheetViews>
  <sheetFormatPr defaultColWidth="9.140625" defaultRowHeight="13.5" x14ac:dyDescent="0.25"/>
  <cols>
    <col min="1" max="1" width="8.42578125" style="20" customWidth="1"/>
    <col min="2" max="2" width="55" style="17" customWidth="1"/>
    <col min="3" max="3" width="4.7109375" style="18" customWidth="1"/>
    <col min="4" max="4" width="6.28515625" style="17" customWidth="1"/>
    <col min="5" max="5" width="6.5703125" style="10" customWidth="1"/>
    <col min="6" max="6" width="8.85546875" style="9" customWidth="1"/>
    <col min="7" max="16384" width="9.140625" style="9"/>
  </cols>
  <sheetData>
    <row r="1" spans="1:12" s="63" customFormat="1" ht="12.75" x14ac:dyDescent="0.25">
      <c r="A1" s="351" t="s">
        <v>114</v>
      </c>
      <c r="B1" s="351"/>
      <c r="C1" s="351"/>
      <c r="D1" s="351"/>
      <c r="E1" s="351"/>
      <c r="F1" s="351"/>
    </row>
    <row r="2" spans="1:12" s="63" customFormat="1" ht="12.75" x14ac:dyDescent="0.25">
      <c r="A2" s="352" t="s">
        <v>9</v>
      </c>
      <c r="B2" s="353"/>
      <c r="C2" s="353"/>
      <c r="D2" s="353"/>
      <c r="E2" s="353"/>
      <c r="F2" s="354"/>
    </row>
    <row r="3" spans="1:12" s="63" customFormat="1" ht="12.75" customHeight="1" x14ac:dyDescent="0.25">
      <c r="A3" s="65" t="s">
        <v>10</v>
      </c>
      <c r="B3" s="66" t="s">
        <v>1</v>
      </c>
      <c r="C3" s="67" t="s">
        <v>11</v>
      </c>
      <c r="D3" s="68" t="s">
        <v>12</v>
      </c>
      <c r="E3" s="46" t="s">
        <v>33</v>
      </c>
      <c r="F3" s="70" t="s">
        <v>13</v>
      </c>
    </row>
    <row r="4" spans="1:12" s="63" customFormat="1" ht="36" customHeight="1" x14ac:dyDescent="0.25">
      <c r="A4" s="71" t="s">
        <v>109</v>
      </c>
      <c r="B4" s="104" t="s">
        <v>111</v>
      </c>
      <c r="C4" s="72" t="s">
        <v>0</v>
      </c>
      <c r="D4" s="123">
        <f>+D27</f>
        <v>986</v>
      </c>
      <c r="E4" s="73"/>
      <c r="F4" s="74">
        <f t="shared" ref="F4:F11" si="0">+D4*E4</f>
        <v>0</v>
      </c>
    </row>
    <row r="5" spans="1:12" s="63" customFormat="1" ht="13.5" customHeight="1" x14ac:dyDescent="0.25">
      <c r="A5" s="124" t="s">
        <v>20</v>
      </c>
      <c r="B5" s="125" t="s">
        <v>49</v>
      </c>
      <c r="C5" s="126" t="s">
        <v>0</v>
      </c>
      <c r="D5" s="127">
        <f>+D4</f>
        <v>986</v>
      </c>
      <c r="E5" s="128"/>
      <c r="F5" s="129">
        <f t="shared" ref="F5:F6" si="1">+D5*E5</f>
        <v>0</v>
      </c>
    </row>
    <row r="6" spans="1:12" s="63" customFormat="1" ht="23.25" customHeight="1" x14ac:dyDescent="0.25">
      <c r="A6" s="71" t="s">
        <v>53</v>
      </c>
      <c r="B6" s="104" t="s">
        <v>54</v>
      </c>
      <c r="C6" s="72" t="s">
        <v>0</v>
      </c>
      <c r="D6" s="123">
        <f>+D17</f>
        <v>26</v>
      </c>
      <c r="E6" s="73"/>
      <c r="F6" s="74">
        <f t="shared" si="1"/>
        <v>0</v>
      </c>
      <c r="G6" s="64"/>
      <c r="H6" s="64"/>
      <c r="I6" s="64"/>
      <c r="J6" s="132"/>
      <c r="K6" s="64"/>
      <c r="L6" s="64"/>
    </row>
    <row r="7" spans="1:12" s="63" customFormat="1" ht="13.5" customHeight="1" x14ac:dyDescent="0.25">
      <c r="A7" s="71" t="s">
        <v>30</v>
      </c>
      <c r="B7" s="104" t="s">
        <v>29</v>
      </c>
      <c r="C7" s="72" t="s">
        <v>0</v>
      </c>
      <c r="D7" s="114">
        <f>+D27-D6</f>
        <v>960</v>
      </c>
      <c r="E7" s="73"/>
      <c r="F7" s="74">
        <f t="shared" si="0"/>
        <v>0</v>
      </c>
    </row>
    <row r="8" spans="1:12" s="63" customFormat="1" ht="13.5" customHeight="1" x14ac:dyDescent="0.25">
      <c r="A8" s="75" t="s">
        <v>32</v>
      </c>
      <c r="B8" s="105" t="s">
        <v>35</v>
      </c>
      <c r="C8" s="76" t="s">
        <v>14</v>
      </c>
      <c r="D8" s="116">
        <v>196</v>
      </c>
      <c r="E8" s="77"/>
      <c r="F8" s="74">
        <f t="shared" si="0"/>
        <v>0</v>
      </c>
    </row>
    <row r="9" spans="1:12" s="63" customFormat="1" ht="24" customHeight="1" x14ac:dyDescent="0.25">
      <c r="A9" s="75" t="s">
        <v>31</v>
      </c>
      <c r="B9" s="105" t="s">
        <v>38</v>
      </c>
      <c r="C9" s="76" t="s">
        <v>14</v>
      </c>
      <c r="D9" s="116">
        <f>+D8</f>
        <v>196</v>
      </c>
      <c r="E9" s="77"/>
      <c r="F9" s="74">
        <f t="shared" si="0"/>
        <v>0</v>
      </c>
    </row>
    <row r="10" spans="1:12" s="63" customFormat="1" ht="14.25" customHeight="1" x14ac:dyDescent="0.25">
      <c r="A10" s="71" t="s">
        <v>16</v>
      </c>
      <c r="B10" s="104" t="s">
        <v>34</v>
      </c>
      <c r="C10" s="72" t="s">
        <v>17</v>
      </c>
      <c r="D10" s="114">
        <f>+D8*0.03</f>
        <v>5.88</v>
      </c>
      <c r="E10" s="73"/>
      <c r="F10" s="74">
        <f t="shared" si="0"/>
        <v>0</v>
      </c>
    </row>
    <row r="11" spans="1:12" s="63" customFormat="1" ht="14.25" customHeight="1" x14ac:dyDescent="0.25">
      <c r="A11" s="71" t="s">
        <v>18</v>
      </c>
      <c r="B11" s="104" t="s">
        <v>19</v>
      </c>
      <c r="C11" s="72" t="s">
        <v>17</v>
      </c>
      <c r="D11" s="117">
        <f>+D10*2</f>
        <v>11.76</v>
      </c>
      <c r="E11" s="73"/>
      <c r="F11" s="74">
        <f t="shared" si="0"/>
        <v>0</v>
      </c>
    </row>
    <row r="12" spans="1:12" s="63" customFormat="1" ht="14.25" customHeight="1" x14ac:dyDescent="0.25">
      <c r="A12" s="78"/>
      <c r="B12" s="106" t="s">
        <v>21</v>
      </c>
      <c r="C12" s="79"/>
      <c r="D12" s="80"/>
      <c r="E12" s="81"/>
      <c r="F12" s="322">
        <f>SUM(F4:F11)</f>
        <v>0</v>
      </c>
    </row>
    <row r="13" spans="1:12" s="158" customFormat="1" ht="12.75" x14ac:dyDescent="0.25">
      <c r="A13" s="159"/>
      <c r="B13" s="160"/>
      <c r="C13" s="161"/>
      <c r="D13" s="162"/>
      <c r="E13" s="163"/>
      <c r="F13" s="164"/>
    </row>
    <row r="14" spans="1:12" s="63" customFormat="1" ht="12.75" x14ac:dyDescent="0.25">
      <c r="A14" s="352" t="s">
        <v>22</v>
      </c>
      <c r="B14" s="353"/>
      <c r="C14" s="353"/>
      <c r="D14" s="353"/>
      <c r="E14" s="353"/>
      <c r="F14" s="354"/>
    </row>
    <row r="15" spans="1:12" s="64" customFormat="1" ht="12" customHeight="1" x14ac:dyDescent="0.25">
      <c r="A15" s="65" t="s">
        <v>10</v>
      </c>
      <c r="B15" s="66" t="s">
        <v>1</v>
      </c>
      <c r="C15" s="67" t="s">
        <v>11</v>
      </c>
      <c r="D15" s="68" t="s">
        <v>12</v>
      </c>
      <c r="E15" s="46" t="s">
        <v>33</v>
      </c>
      <c r="F15" s="88" t="s">
        <v>13</v>
      </c>
    </row>
    <row r="16" spans="1:12" s="64" customFormat="1" ht="12" customHeight="1" x14ac:dyDescent="0.25">
      <c r="A16" s="65"/>
      <c r="B16" s="108" t="s">
        <v>115</v>
      </c>
      <c r="C16" s="67"/>
      <c r="D16" s="68"/>
      <c r="E16" s="69"/>
      <c r="F16" s="88"/>
    </row>
    <row r="17" spans="1:6" s="64" customFormat="1" ht="12" customHeight="1" x14ac:dyDescent="0.25">
      <c r="A17" s="89">
        <v>1</v>
      </c>
      <c r="B17" s="109" t="s">
        <v>87</v>
      </c>
      <c r="C17" s="72" t="s">
        <v>0</v>
      </c>
      <c r="D17" s="119">
        <v>26</v>
      </c>
      <c r="E17" s="91"/>
      <c r="F17" s="92">
        <f>+D17*E17</f>
        <v>0</v>
      </c>
    </row>
    <row r="18" spans="1:6" s="64" customFormat="1" ht="12" customHeight="1" x14ac:dyDescent="0.25">
      <c r="A18" s="65"/>
      <c r="B18" s="108" t="s">
        <v>45</v>
      </c>
      <c r="C18" s="67"/>
      <c r="D18" s="68"/>
      <c r="E18" s="69"/>
      <c r="F18" s="88"/>
    </row>
    <row r="19" spans="1:6" s="64" customFormat="1" ht="12" customHeight="1" x14ac:dyDescent="0.25">
      <c r="A19" s="89">
        <v>2</v>
      </c>
      <c r="B19" s="109" t="s">
        <v>39</v>
      </c>
      <c r="C19" s="72" t="s">
        <v>0</v>
      </c>
      <c r="D19" s="119">
        <v>50</v>
      </c>
      <c r="E19" s="91"/>
      <c r="F19" s="92">
        <f>+D19*E19</f>
        <v>0</v>
      </c>
    </row>
    <row r="20" spans="1:6" s="64" customFormat="1" ht="12" customHeight="1" x14ac:dyDescent="0.25">
      <c r="A20" s="89">
        <v>3</v>
      </c>
      <c r="B20" s="109" t="s">
        <v>40</v>
      </c>
      <c r="C20" s="72" t="s">
        <v>0</v>
      </c>
      <c r="D20" s="120">
        <v>200</v>
      </c>
      <c r="E20" s="91"/>
      <c r="F20" s="92">
        <f t="shared" ref="F20:F26" si="2">+D20*E20</f>
        <v>0</v>
      </c>
    </row>
    <row r="21" spans="1:6" s="64" customFormat="1" ht="12" customHeight="1" x14ac:dyDescent="0.25">
      <c r="A21" s="89">
        <v>4</v>
      </c>
      <c r="B21" s="109" t="s">
        <v>41</v>
      </c>
      <c r="C21" s="72" t="s">
        <v>0</v>
      </c>
      <c r="D21" s="120">
        <v>150</v>
      </c>
      <c r="E21" s="91"/>
      <c r="F21" s="92">
        <f t="shared" si="2"/>
        <v>0</v>
      </c>
    </row>
    <row r="22" spans="1:6" s="64" customFormat="1" ht="12" customHeight="1" x14ac:dyDescent="0.25">
      <c r="A22" s="89">
        <v>5</v>
      </c>
      <c r="B22" s="109" t="s">
        <v>42</v>
      </c>
      <c r="C22" s="72" t="s">
        <v>0</v>
      </c>
      <c r="D22" s="120">
        <v>150</v>
      </c>
      <c r="E22" s="91"/>
      <c r="F22" s="92">
        <f t="shared" si="2"/>
        <v>0</v>
      </c>
    </row>
    <row r="23" spans="1:6" s="64" customFormat="1" ht="12" customHeight="1" x14ac:dyDescent="0.25">
      <c r="A23" s="89">
        <v>6</v>
      </c>
      <c r="B23" s="109" t="s">
        <v>43</v>
      </c>
      <c r="C23" s="72" t="s">
        <v>0</v>
      </c>
      <c r="D23" s="120">
        <v>150</v>
      </c>
      <c r="E23" s="91"/>
      <c r="F23" s="92">
        <f t="shared" si="2"/>
        <v>0</v>
      </c>
    </row>
    <row r="24" spans="1:6" s="64" customFormat="1" ht="12" customHeight="1" x14ac:dyDescent="0.25">
      <c r="A24" s="89">
        <v>7</v>
      </c>
      <c r="B24" s="109" t="s">
        <v>112</v>
      </c>
      <c r="C24" s="72" t="s">
        <v>0</v>
      </c>
      <c r="D24" s="120">
        <v>120</v>
      </c>
      <c r="E24" s="91"/>
      <c r="F24" s="92">
        <f t="shared" si="2"/>
        <v>0</v>
      </c>
    </row>
    <row r="25" spans="1:6" s="64" customFormat="1" ht="12" customHeight="1" x14ac:dyDescent="0.25">
      <c r="A25" s="89">
        <v>8</v>
      </c>
      <c r="B25" s="109" t="s">
        <v>113</v>
      </c>
      <c r="C25" s="72" t="s">
        <v>0</v>
      </c>
      <c r="D25" s="120">
        <v>75</v>
      </c>
      <c r="E25" s="91"/>
      <c r="F25" s="92">
        <f t="shared" si="2"/>
        <v>0</v>
      </c>
    </row>
    <row r="26" spans="1:6" s="64" customFormat="1" ht="12" customHeight="1" x14ac:dyDescent="0.25">
      <c r="A26" s="89">
        <v>9</v>
      </c>
      <c r="B26" s="109" t="s">
        <v>44</v>
      </c>
      <c r="C26" s="72" t="s">
        <v>0</v>
      </c>
      <c r="D26" s="121">
        <v>65</v>
      </c>
      <c r="E26" s="91"/>
      <c r="F26" s="92">
        <f t="shared" si="2"/>
        <v>0</v>
      </c>
    </row>
    <row r="27" spans="1:6" s="64" customFormat="1" ht="12" customHeight="1" x14ac:dyDescent="0.25">
      <c r="A27" s="93"/>
      <c r="B27" s="110" t="s">
        <v>23</v>
      </c>
      <c r="C27" s="94"/>
      <c r="D27" s="122">
        <f>SUM(D17:D26)</f>
        <v>986</v>
      </c>
      <c r="E27" s="91"/>
      <c r="F27" s="96">
        <f>SUM(F17:F26)</f>
        <v>0</v>
      </c>
    </row>
    <row r="28" spans="1:6" s="156" customFormat="1" ht="12" customHeight="1" x14ac:dyDescent="0.25">
      <c r="A28" s="166"/>
      <c r="B28" s="167"/>
      <c r="C28" s="168"/>
      <c r="D28" s="170"/>
      <c r="E28" s="165"/>
      <c r="F28" s="169"/>
    </row>
    <row r="29" spans="1:6" s="64" customFormat="1" ht="12" customHeight="1" x14ac:dyDescent="0.25">
      <c r="A29" s="93"/>
      <c r="B29" s="110" t="s">
        <v>24</v>
      </c>
      <c r="C29" s="67" t="s">
        <v>11</v>
      </c>
      <c r="D29" s="68" t="s">
        <v>12</v>
      </c>
      <c r="E29" s="46" t="s">
        <v>33</v>
      </c>
      <c r="F29" s="88" t="s">
        <v>13</v>
      </c>
    </row>
    <row r="30" spans="1:6" s="64" customFormat="1" ht="12" customHeight="1" x14ac:dyDescent="0.25">
      <c r="A30" s="89">
        <v>10</v>
      </c>
      <c r="B30" s="111" t="s">
        <v>116</v>
      </c>
      <c r="C30" s="50" t="s">
        <v>17</v>
      </c>
      <c r="D30" s="91">
        <f>+D27*0.002</f>
        <v>1.972</v>
      </c>
      <c r="E30" s="112"/>
      <c r="F30" s="74">
        <f>+D30*E30</f>
        <v>0</v>
      </c>
    </row>
    <row r="31" spans="1:6" s="64" customFormat="1" ht="12" customHeight="1" x14ac:dyDescent="0.25">
      <c r="A31" s="89">
        <v>11</v>
      </c>
      <c r="B31" s="111" t="s">
        <v>117</v>
      </c>
      <c r="C31" s="50" t="s">
        <v>48</v>
      </c>
      <c r="D31" s="91">
        <f>+D27*0.01</f>
        <v>9.86</v>
      </c>
      <c r="E31" s="112"/>
      <c r="F31" s="74">
        <f>+D31*E31</f>
        <v>0</v>
      </c>
    </row>
    <row r="32" spans="1:6" s="64" customFormat="1" ht="12.75" x14ac:dyDescent="0.25">
      <c r="A32" s="89">
        <v>12</v>
      </c>
      <c r="B32" s="111" t="s">
        <v>46</v>
      </c>
      <c r="C32" s="55" t="s">
        <v>14</v>
      </c>
      <c r="D32" s="91">
        <f>+D8*1.2</f>
        <v>235.2</v>
      </c>
      <c r="E32" s="91"/>
      <c r="F32" s="74">
        <f>+D32*E32</f>
        <v>0</v>
      </c>
    </row>
    <row r="33" spans="1:6" s="64" customFormat="1" ht="12.75" x14ac:dyDescent="0.25">
      <c r="A33" s="89">
        <v>13</v>
      </c>
      <c r="B33" s="111" t="s">
        <v>27</v>
      </c>
      <c r="C33" s="97" t="s">
        <v>0</v>
      </c>
      <c r="D33" s="91">
        <f>+D8*5</f>
        <v>980</v>
      </c>
      <c r="E33" s="91"/>
      <c r="F33" s="74">
        <f>+D33*E33</f>
        <v>0</v>
      </c>
    </row>
    <row r="34" spans="1:6" s="64" customFormat="1" ht="12.75" x14ac:dyDescent="0.25">
      <c r="A34" s="89">
        <v>14</v>
      </c>
      <c r="B34" s="109" t="s">
        <v>37</v>
      </c>
      <c r="C34" s="97" t="s">
        <v>28</v>
      </c>
      <c r="D34" s="91">
        <f>+D9*0.05*1.8</f>
        <v>17.64</v>
      </c>
      <c r="E34" s="91"/>
      <c r="F34" s="74">
        <f>+D34*E34</f>
        <v>0</v>
      </c>
    </row>
    <row r="35" spans="1:6" s="64" customFormat="1" ht="12.75" x14ac:dyDescent="0.25">
      <c r="A35" s="89">
        <v>15</v>
      </c>
      <c r="B35" s="109" t="s">
        <v>85</v>
      </c>
      <c r="C35" s="50" t="s">
        <v>17</v>
      </c>
      <c r="D35" s="91">
        <f>+D10</f>
        <v>5.88</v>
      </c>
      <c r="E35" s="91"/>
      <c r="F35" s="74">
        <f t="shared" ref="F35" si="3">+D35*E35</f>
        <v>0</v>
      </c>
    </row>
    <row r="36" spans="1:6" s="64" customFormat="1" ht="12.75" x14ac:dyDescent="0.25">
      <c r="A36" s="89"/>
      <c r="B36" s="110" t="s">
        <v>25</v>
      </c>
      <c r="C36" s="97"/>
      <c r="D36" s="90"/>
      <c r="E36" s="91"/>
      <c r="F36" s="96">
        <f>SUM(F30:F35)</f>
        <v>0</v>
      </c>
    </row>
    <row r="37" spans="1:6" s="64" customFormat="1" x14ac:dyDescent="0.25">
      <c r="A37" s="98"/>
      <c r="B37" s="106" t="s">
        <v>26</v>
      </c>
      <c r="C37" s="79"/>
      <c r="D37" s="80"/>
      <c r="E37" s="81"/>
      <c r="F37" s="322">
        <f>+F27+F36</f>
        <v>0</v>
      </c>
    </row>
    <row r="38" spans="1:6" s="158" customFormat="1" ht="12.75" x14ac:dyDescent="0.25">
      <c r="A38" s="185"/>
      <c r="B38" s="186"/>
      <c r="C38" s="187"/>
      <c r="D38" s="188"/>
      <c r="E38" s="189"/>
      <c r="F38" s="190"/>
    </row>
    <row r="39" spans="1:6" s="11" customFormat="1" x14ac:dyDescent="0.25">
      <c r="A39" s="15"/>
      <c r="B39" s="13"/>
      <c r="C39" s="12"/>
      <c r="D39" s="13"/>
      <c r="E39" s="14"/>
    </row>
    <row r="40" spans="1:6" s="11" customFormat="1" x14ac:dyDescent="0.25">
      <c r="A40" s="15"/>
      <c r="B40" s="13"/>
      <c r="C40" s="12"/>
      <c r="D40" s="13"/>
      <c r="E40" s="14"/>
    </row>
    <row r="41" spans="1:6" s="11" customFormat="1" x14ac:dyDescent="0.25">
      <c r="A41" s="15"/>
      <c r="B41" s="13"/>
      <c r="C41" s="12"/>
      <c r="D41" s="13"/>
      <c r="E41" s="14"/>
    </row>
    <row r="42" spans="1:6" s="11" customFormat="1" x14ac:dyDescent="0.25">
      <c r="A42" s="15"/>
      <c r="B42" s="13"/>
      <c r="C42" s="12"/>
      <c r="D42" s="13"/>
      <c r="E42" s="14"/>
    </row>
    <row r="43" spans="1:6" s="11" customFormat="1" x14ac:dyDescent="0.25">
      <c r="A43" s="15"/>
      <c r="B43" s="13"/>
      <c r="C43" s="12"/>
      <c r="D43" s="13"/>
      <c r="E43" s="14"/>
    </row>
    <row r="44" spans="1:6" s="11" customFormat="1" x14ac:dyDescent="0.25">
      <c r="A44" s="15"/>
      <c r="B44" s="13"/>
      <c r="C44" s="12"/>
      <c r="D44" s="13"/>
      <c r="E44" s="14"/>
    </row>
    <row r="45" spans="1:6" s="11" customFormat="1" x14ac:dyDescent="0.25">
      <c r="A45" s="15"/>
      <c r="B45" s="13"/>
      <c r="C45" s="12"/>
      <c r="D45" s="13"/>
      <c r="E45" s="14"/>
    </row>
    <row r="46" spans="1:6" s="11" customFormat="1" x14ac:dyDescent="0.25">
      <c r="A46" s="15"/>
      <c r="B46" s="13"/>
      <c r="C46" s="12"/>
      <c r="D46" s="13"/>
      <c r="E46" s="14"/>
    </row>
    <row r="47" spans="1:6" s="11" customFormat="1" x14ac:dyDescent="0.25">
      <c r="A47" s="15"/>
      <c r="B47" s="13"/>
      <c r="C47" s="12"/>
      <c r="D47" s="13"/>
      <c r="E47" s="14"/>
    </row>
    <row r="48" spans="1:6" s="11" customFormat="1" x14ac:dyDescent="0.25">
      <c r="A48" s="15"/>
      <c r="B48" s="13"/>
      <c r="C48" s="12"/>
      <c r="D48" s="13"/>
      <c r="E48" s="14"/>
    </row>
    <row r="49" spans="1:5" s="11" customFormat="1" x14ac:dyDescent="0.25">
      <c r="A49" s="15"/>
      <c r="B49" s="13"/>
      <c r="C49" s="12"/>
      <c r="D49" s="13"/>
      <c r="E49" s="14"/>
    </row>
    <row r="50" spans="1:5" s="11" customFormat="1" x14ac:dyDescent="0.25">
      <c r="A50" s="15"/>
      <c r="B50" s="13"/>
      <c r="C50" s="12"/>
      <c r="D50" s="13"/>
      <c r="E50" s="14"/>
    </row>
    <row r="51" spans="1:5" s="11" customFormat="1" x14ac:dyDescent="0.25">
      <c r="A51" s="15"/>
      <c r="B51" s="13"/>
      <c r="C51" s="12"/>
      <c r="D51" s="13"/>
      <c r="E51" s="14"/>
    </row>
    <row r="52" spans="1:5" s="11" customFormat="1" x14ac:dyDescent="0.25">
      <c r="A52" s="15"/>
      <c r="B52" s="13"/>
      <c r="C52" s="12"/>
      <c r="D52" s="13"/>
      <c r="E52" s="14"/>
    </row>
    <row r="53" spans="1:5" s="11" customFormat="1" x14ac:dyDescent="0.25">
      <c r="A53" s="15"/>
      <c r="B53" s="13"/>
      <c r="C53" s="12"/>
      <c r="D53" s="13"/>
      <c r="E53" s="14"/>
    </row>
    <row r="54" spans="1:5" s="11" customFormat="1" x14ac:dyDescent="0.25">
      <c r="A54" s="15"/>
      <c r="B54" s="13"/>
      <c r="C54" s="12"/>
      <c r="D54" s="13"/>
      <c r="E54" s="14"/>
    </row>
    <row r="55" spans="1:5" s="11" customFormat="1" x14ac:dyDescent="0.25">
      <c r="A55" s="15"/>
      <c r="B55" s="13"/>
      <c r="C55" s="12"/>
      <c r="D55" s="13"/>
      <c r="E55" s="14"/>
    </row>
    <row r="56" spans="1:5" s="11" customFormat="1" x14ac:dyDescent="0.25">
      <c r="A56" s="15"/>
      <c r="B56" s="13"/>
      <c r="C56" s="12"/>
      <c r="D56" s="13"/>
      <c r="E56" s="14"/>
    </row>
    <row r="57" spans="1:5" s="11" customFormat="1" x14ac:dyDescent="0.25">
      <c r="A57" s="15"/>
      <c r="B57" s="13"/>
      <c r="C57" s="12"/>
      <c r="D57" s="13"/>
      <c r="E57" s="14"/>
    </row>
    <row r="58" spans="1:5" s="11" customFormat="1" x14ac:dyDescent="0.25">
      <c r="A58" s="15"/>
      <c r="B58" s="13"/>
      <c r="C58" s="12"/>
      <c r="D58" s="13"/>
      <c r="E58" s="14"/>
    </row>
    <row r="59" spans="1:5" s="11" customFormat="1" x14ac:dyDescent="0.25">
      <c r="A59" s="15"/>
      <c r="B59" s="13"/>
      <c r="C59" s="12"/>
      <c r="D59" s="13"/>
      <c r="E59" s="14"/>
    </row>
    <row r="60" spans="1:5" s="11" customFormat="1" x14ac:dyDescent="0.25">
      <c r="A60" s="15"/>
      <c r="B60" s="13"/>
      <c r="C60" s="12"/>
      <c r="D60" s="13"/>
      <c r="E60" s="14"/>
    </row>
    <row r="61" spans="1:5" s="11" customFormat="1" x14ac:dyDescent="0.25">
      <c r="A61" s="15"/>
      <c r="B61" s="13"/>
      <c r="C61" s="12"/>
      <c r="D61" s="13"/>
      <c r="E61" s="14"/>
    </row>
    <row r="62" spans="1:5" s="11" customFormat="1" x14ac:dyDescent="0.25">
      <c r="A62" s="15"/>
      <c r="B62" s="13"/>
      <c r="C62" s="12"/>
      <c r="D62" s="13"/>
      <c r="E62" s="14"/>
    </row>
    <row r="63" spans="1:5" s="11" customFormat="1" x14ac:dyDescent="0.25">
      <c r="A63" s="15"/>
      <c r="B63" s="13"/>
      <c r="C63" s="12"/>
      <c r="D63" s="13"/>
      <c r="E63" s="14"/>
    </row>
    <row r="64" spans="1:5" s="11" customFormat="1" x14ac:dyDescent="0.25">
      <c r="A64" s="15"/>
      <c r="B64" s="13"/>
      <c r="C64" s="12"/>
      <c r="D64" s="13"/>
      <c r="E64" s="14"/>
    </row>
    <row r="65" spans="1:5" s="11" customFormat="1" x14ac:dyDescent="0.25">
      <c r="A65" s="15"/>
      <c r="B65" s="13"/>
      <c r="C65" s="12"/>
      <c r="D65" s="13"/>
      <c r="E65" s="14"/>
    </row>
    <row r="66" spans="1:5" s="11" customFormat="1" x14ac:dyDescent="0.25">
      <c r="A66" s="15"/>
      <c r="B66" s="13"/>
      <c r="C66" s="12"/>
      <c r="D66" s="13"/>
      <c r="E66" s="14"/>
    </row>
    <row r="67" spans="1:5" s="11" customFormat="1" x14ac:dyDescent="0.25">
      <c r="A67" s="15"/>
      <c r="B67" s="13"/>
      <c r="C67" s="12"/>
      <c r="D67" s="13"/>
      <c r="E67" s="14"/>
    </row>
    <row r="68" spans="1:5" s="11" customFormat="1" x14ac:dyDescent="0.25">
      <c r="A68" s="15"/>
      <c r="B68" s="13"/>
      <c r="C68" s="12"/>
      <c r="D68" s="13"/>
      <c r="E68" s="14"/>
    </row>
    <row r="69" spans="1:5" s="11" customFormat="1" x14ac:dyDescent="0.25">
      <c r="A69" s="15"/>
      <c r="B69" s="13"/>
      <c r="C69" s="12"/>
      <c r="D69" s="13"/>
      <c r="E69" s="14"/>
    </row>
    <row r="70" spans="1:5" s="11" customFormat="1" x14ac:dyDescent="0.25">
      <c r="A70" s="15"/>
      <c r="B70" s="13"/>
      <c r="C70" s="12"/>
      <c r="D70" s="13"/>
      <c r="E70" s="14"/>
    </row>
    <row r="71" spans="1:5" s="11" customFormat="1" x14ac:dyDescent="0.25">
      <c r="A71" s="15"/>
      <c r="B71" s="13"/>
      <c r="C71" s="12"/>
      <c r="D71" s="13"/>
      <c r="E71" s="14"/>
    </row>
    <row r="72" spans="1:5" s="11" customFormat="1" x14ac:dyDescent="0.25">
      <c r="A72" s="15"/>
      <c r="B72" s="13"/>
      <c r="C72" s="12"/>
      <c r="D72" s="13"/>
      <c r="E72" s="14"/>
    </row>
    <row r="73" spans="1:5" s="11" customFormat="1" x14ac:dyDescent="0.25">
      <c r="A73" s="15"/>
      <c r="B73" s="13"/>
      <c r="C73" s="12"/>
      <c r="D73" s="13"/>
      <c r="E73" s="14"/>
    </row>
    <row r="74" spans="1:5" s="11" customFormat="1" x14ac:dyDescent="0.25">
      <c r="A74" s="15"/>
      <c r="B74" s="13"/>
      <c r="C74" s="12"/>
      <c r="D74" s="13"/>
      <c r="E74" s="14"/>
    </row>
    <row r="75" spans="1:5" s="11" customFormat="1" x14ac:dyDescent="0.25">
      <c r="A75" s="15"/>
      <c r="B75" s="13"/>
      <c r="C75" s="12"/>
      <c r="D75" s="13"/>
      <c r="E75" s="14"/>
    </row>
    <row r="76" spans="1:5" s="11" customFormat="1" x14ac:dyDescent="0.25">
      <c r="A76" s="15"/>
      <c r="B76" s="13"/>
      <c r="C76" s="12"/>
      <c r="D76" s="13"/>
      <c r="E76" s="14"/>
    </row>
    <row r="77" spans="1:5" s="11" customFormat="1" x14ac:dyDescent="0.25">
      <c r="A77" s="15"/>
      <c r="B77" s="13"/>
      <c r="C77" s="12"/>
      <c r="D77" s="13"/>
      <c r="E77" s="14"/>
    </row>
    <row r="78" spans="1:5" s="11" customFormat="1" x14ac:dyDescent="0.25">
      <c r="A78" s="15"/>
      <c r="B78" s="13"/>
      <c r="C78" s="12"/>
      <c r="D78" s="13"/>
      <c r="E78" s="14"/>
    </row>
    <row r="79" spans="1:5" s="11" customFormat="1" x14ac:dyDescent="0.25">
      <c r="A79" s="15"/>
      <c r="B79" s="13"/>
      <c r="C79" s="12"/>
      <c r="D79" s="13"/>
      <c r="E79" s="14"/>
    </row>
    <row r="80" spans="1:5" s="11" customFormat="1" x14ac:dyDescent="0.25">
      <c r="A80" s="15"/>
      <c r="B80" s="13"/>
      <c r="C80" s="12"/>
      <c r="D80" s="13"/>
      <c r="E80" s="14"/>
    </row>
    <row r="81" spans="1:5" s="11" customFormat="1" x14ac:dyDescent="0.25">
      <c r="A81" s="15"/>
      <c r="B81" s="13"/>
      <c r="C81" s="12"/>
      <c r="D81" s="13"/>
      <c r="E81" s="14"/>
    </row>
    <row r="82" spans="1:5" s="11" customFormat="1" x14ac:dyDescent="0.25">
      <c r="A82" s="15"/>
      <c r="B82" s="13"/>
      <c r="C82" s="12"/>
      <c r="D82" s="13"/>
      <c r="E82" s="14"/>
    </row>
    <row r="83" spans="1:5" s="11" customFormat="1" x14ac:dyDescent="0.25">
      <c r="A83" s="15"/>
      <c r="B83" s="13"/>
      <c r="C83" s="12"/>
      <c r="D83" s="13"/>
      <c r="E83" s="14"/>
    </row>
    <row r="84" spans="1:5" s="11" customFormat="1" x14ac:dyDescent="0.25">
      <c r="A84" s="15"/>
      <c r="B84" s="13"/>
      <c r="C84" s="12"/>
      <c r="D84" s="13"/>
      <c r="E84" s="14"/>
    </row>
    <row r="85" spans="1:5" s="11" customFormat="1" x14ac:dyDescent="0.25">
      <c r="A85" s="15"/>
      <c r="B85" s="13"/>
      <c r="C85" s="12"/>
      <c r="D85" s="13"/>
      <c r="E85" s="14"/>
    </row>
    <row r="86" spans="1:5" s="11" customFormat="1" x14ac:dyDescent="0.25">
      <c r="A86" s="15"/>
      <c r="B86" s="13"/>
      <c r="C86" s="12"/>
      <c r="D86" s="13"/>
      <c r="E86" s="14"/>
    </row>
    <row r="87" spans="1:5" s="11" customFormat="1" x14ac:dyDescent="0.25">
      <c r="A87" s="15"/>
      <c r="B87" s="13"/>
      <c r="C87" s="12"/>
      <c r="D87" s="13"/>
      <c r="E87" s="14"/>
    </row>
    <row r="88" spans="1:5" s="11" customFormat="1" x14ac:dyDescent="0.25">
      <c r="A88" s="15"/>
      <c r="B88" s="13"/>
      <c r="C88" s="12"/>
      <c r="D88" s="13"/>
      <c r="E88" s="14"/>
    </row>
    <row r="89" spans="1:5" x14ac:dyDescent="0.25">
      <c r="A89" s="16"/>
    </row>
    <row r="90" spans="1:5" x14ac:dyDescent="0.25">
      <c r="A90" s="19"/>
    </row>
    <row r="91" spans="1:5" x14ac:dyDescent="0.25">
      <c r="A91" s="19"/>
    </row>
    <row r="92" spans="1:5" x14ac:dyDescent="0.25">
      <c r="A92" s="19"/>
    </row>
    <row r="93" spans="1:5" x14ac:dyDescent="0.25">
      <c r="A93" s="19"/>
    </row>
    <row r="94" spans="1:5" x14ac:dyDescent="0.25">
      <c r="A94" s="19"/>
    </row>
    <row r="95" spans="1:5" x14ac:dyDescent="0.25">
      <c r="A95" s="19"/>
    </row>
    <row r="96" spans="1:5" x14ac:dyDescent="0.25">
      <c r="A96" s="19"/>
    </row>
    <row r="97" spans="1:3" x14ac:dyDescent="0.25">
      <c r="A97" s="19"/>
    </row>
    <row r="98" spans="1:3" x14ac:dyDescent="0.25">
      <c r="A98" s="19"/>
    </row>
    <row r="99" spans="1:3" x14ac:dyDescent="0.25">
      <c r="A99" s="19"/>
    </row>
    <row r="100" spans="1:3" x14ac:dyDescent="0.25">
      <c r="A100" s="19"/>
    </row>
    <row r="101" spans="1:3" x14ac:dyDescent="0.25">
      <c r="A101" s="19"/>
    </row>
    <row r="102" spans="1:3" x14ac:dyDescent="0.25">
      <c r="A102" s="19"/>
    </row>
    <row r="103" spans="1:3" x14ac:dyDescent="0.25">
      <c r="A103" s="19"/>
    </row>
    <row r="104" spans="1:3" s="17" customFormat="1" x14ac:dyDescent="0.25">
      <c r="A104" s="19"/>
      <c r="C104" s="18"/>
    </row>
    <row r="105" spans="1:3" s="17" customFormat="1" x14ac:dyDescent="0.25">
      <c r="A105" s="19"/>
      <c r="C105" s="18"/>
    </row>
    <row r="106" spans="1:3" s="17" customFormat="1" x14ac:dyDescent="0.25">
      <c r="A106" s="19"/>
      <c r="C106" s="18"/>
    </row>
    <row r="107" spans="1:3" s="17" customFormat="1" x14ac:dyDescent="0.25">
      <c r="A107" s="19"/>
      <c r="C107" s="18"/>
    </row>
    <row r="108" spans="1:3" s="17" customFormat="1" x14ac:dyDescent="0.25">
      <c r="A108" s="19"/>
      <c r="C108" s="18"/>
    </row>
    <row r="109" spans="1:3" s="17" customFormat="1" x14ac:dyDescent="0.25">
      <c r="A109" s="19"/>
      <c r="C109" s="18"/>
    </row>
    <row r="110" spans="1:3" s="17" customFormat="1" x14ac:dyDescent="0.25">
      <c r="A110" s="19"/>
      <c r="C110" s="18"/>
    </row>
    <row r="111" spans="1:3" s="17" customFormat="1" x14ac:dyDescent="0.25">
      <c r="A111" s="19"/>
      <c r="C111" s="18"/>
    </row>
    <row r="112" spans="1:3" s="17" customFormat="1" x14ac:dyDescent="0.25">
      <c r="A112" s="19"/>
      <c r="C112" s="18"/>
    </row>
    <row r="113" spans="1:3" s="17" customFormat="1" x14ac:dyDescent="0.25">
      <c r="A113" s="19"/>
      <c r="C113" s="18"/>
    </row>
    <row r="114" spans="1:3" s="17" customFormat="1" x14ac:dyDescent="0.25">
      <c r="A114" s="19"/>
      <c r="C114" s="18"/>
    </row>
    <row r="115" spans="1:3" s="17" customFormat="1" x14ac:dyDescent="0.25">
      <c r="A115" s="19"/>
      <c r="C115" s="18"/>
    </row>
    <row r="116" spans="1:3" s="17" customFormat="1" x14ac:dyDescent="0.25">
      <c r="A116" s="19"/>
      <c r="C116" s="18"/>
    </row>
    <row r="117" spans="1:3" s="17" customFormat="1" x14ac:dyDescent="0.25">
      <c r="A117" s="19"/>
      <c r="C117" s="18"/>
    </row>
    <row r="118" spans="1:3" s="17" customFormat="1" x14ac:dyDescent="0.25">
      <c r="A118" s="19"/>
      <c r="C118" s="18"/>
    </row>
    <row r="119" spans="1:3" s="17" customFormat="1" x14ac:dyDescent="0.25">
      <c r="A119" s="19"/>
      <c r="C119" s="18"/>
    </row>
    <row r="120" spans="1:3" s="17" customFormat="1" x14ac:dyDescent="0.25">
      <c r="A120" s="19"/>
      <c r="C120" s="18"/>
    </row>
    <row r="121" spans="1:3" s="17" customFormat="1" x14ac:dyDescent="0.25">
      <c r="A121" s="19"/>
      <c r="C121" s="18"/>
    </row>
    <row r="122" spans="1:3" s="17" customFormat="1" x14ac:dyDescent="0.25">
      <c r="A122" s="19"/>
      <c r="C122" s="18"/>
    </row>
    <row r="123" spans="1:3" s="17" customFormat="1" x14ac:dyDescent="0.25">
      <c r="A123" s="19"/>
      <c r="C123" s="18"/>
    </row>
    <row r="124" spans="1:3" s="17" customFormat="1" x14ac:dyDescent="0.25">
      <c r="A124" s="19"/>
      <c r="C124" s="18"/>
    </row>
    <row r="125" spans="1:3" s="17" customFormat="1" x14ac:dyDescent="0.25">
      <c r="A125" s="19"/>
      <c r="C125" s="18"/>
    </row>
    <row r="126" spans="1:3" s="17" customFormat="1" x14ac:dyDescent="0.25">
      <c r="A126" s="19"/>
      <c r="C126" s="18"/>
    </row>
    <row r="127" spans="1:3" s="17" customFormat="1" x14ac:dyDescent="0.25">
      <c r="A127" s="19"/>
      <c r="C127" s="18"/>
    </row>
    <row r="128" spans="1:3" s="17" customFormat="1" x14ac:dyDescent="0.25">
      <c r="A128" s="19"/>
      <c r="C128" s="18"/>
    </row>
    <row r="129" spans="1:3" s="17" customFormat="1" x14ac:dyDescent="0.25">
      <c r="A129" s="19"/>
      <c r="C129" s="18"/>
    </row>
    <row r="130" spans="1:3" s="17" customFormat="1" x14ac:dyDescent="0.25">
      <c r="A130" s="19"/>
      <c r="C130" s="18"/>
    </row>
    <row r="131" spans="1:3" s="17" customFormat="1" x14ac:dyDescent="0.25">
      <c r="A131" s="19"/>
      <c r="C131" s="18"/>
    </row>
    <row r="132" spans="1:3" s="17" customFormat="1" x14ac:dyDescent="0.25">
      <c r="A132" s="19"/>
      <c r="C132" s="18"/>
    </row>
    <row r="133" spans="1:3" s="17" customFormat="1" x14ac:dyDescent="0.25">
      <c r="A133" s="19"/>
      <c r="C133" s="18"/>
    </row>
    <row r="134" spans="1:3" s="17" customFormat="1" x14ac:dyDescent="0.25">
      <c r="A134" s="19"/>
      <c r="C134" s="18"/>
    </row>
    <row r="135" spans="1:3" s="17" customFormat="1" x14ac:dyDescent="0.25">
      <c r="A135" s="19"/>
      <c r="C135" s="18"/>
    </row>
    <row r="136" spans="1:3" s="17" customFormat="1" x14ac:dyDescent="0.25">
      <c r="A136" s="19"/>
      <c r="C136" s="18"/>
    </row>
    <row r="137" spans="1:3" s="17" customFormat="1" x14ac:dyDescent="0.25">
      <c r="A137" s="19"/>
      <c r="C137" s="18"/>
    </row>
    <row r="138" spans="1:3" s="17" customFormat="1" x14ac:dyDescent="0.25">
      <c r="A138" s="19"/>
      <c r="C138" s="18"/>
    </row>
    <row r="139" spans="1:3" s="17" customFormat="1" x14ac:dyDescent="0.25">
      <c r="A139" s="19"/>
      <c r="C139" s="18"/>
    </row>
    <row r="140" spans="1:3" s="17" customFormat="1" x14ac:dyDescent="0.25">
      <c r="A140" s="19"/>
      <c r="C140" s="18"/>
    </row>
    <row r="141" spans="1:3" s="17" customFormat="1" x14ac:dyDescent="0.25">
      <c r="A141" s="19"/>
      <c r="C141" s="18"/>
    </row>
    <row r="142" spans="1:3" s="17" customFormat="1" x14ac:dyDescent="0.25">
      <c r="A142" s="19"/>
      <c r="C142" s="18"/>
    </row>
    <row r="143" spans="1:3" s="17" customFormat="1" x14ac:dyDescent="0.25">
      <c r="A143" s="19"/>
      <c r="C143" s="18"/>
    </row>
    <row r="144" spans="1:3" s="17" customFormat="1" x14ac:dyDescent="0.25">
      <c r="A144" s="19"/>
      <c r="C144" s="18"/>
    </row>
    <row r="145" spans="1:3" s="17" customFormat="1" x14ac:dyDescent="0.25">
      <c r="A145" s="19"/>
      <c r="C145" s="18"/>
    </row>
    <row r="146" spans="1:3" s="17" customFormat="1" x14ac:dyDescent="0.25">
      <c r="A146" s="19"/>
      <c r="C146" s="18"/>
    </row>
    <row r="147" spans="1:3" s="17" customFormat="1" x14ac:dyDescent="0.25">
      <c r="A147" s="19"/>
      <c r="C147" s="18"/>
    </row>
    <row r="148" spans="1:3" s="17" customFormat="1" x14ac:dyDescent="0.25">
      <c r="A148" s="19"/>
      <c r="C148" s="18"/>
    </row>
    <row r="149" spans="1:3" s="17" customFormat="1" x14ac:dyDescent="0.25">
      <c r="A149" s="19"/>
      <c r="C149" s="18"/>
    </row>
    <row r="150" spans="1:3" s="17" customFormat="1" x14ac:dyDescent="0.25">
      <c r="A150" s="19"/>
      <c r="C150" s="18"/>
    </row>
    <row r="151" spans="1:3" s="17" customFormat="1" x14ac:dyDescent="0.25">
      <c r="A151" s="19"/>
      <c r="C151" s="18"/>
    </row>
    <row r="152" spans="1:3" s="17" customFormat="1" x14ac:dyDescent="0.25">
      <c r="A152" s="19"/>
      <c r="C152" s="18"/>
    </row>
    <row r="153" spans="1:3" s="17" customFormat="1" x14ac:dyDescent="0.25">
      <c r="A153" s="19"/>
      <c r="C153" s="18"/>
    </row>
    <row r="154" spans="1:3" s="17" customFormat="1" x14ac:dyDescent="0.25">
      <c r="A154" s="19"/>
      <c r="C154" s="18"/>
    </row>
    <row r="155" spans="1:3" s="17" customFormat="1" x14ac:dyDescent="0.25">
      <c r="A155" s="19"/>
      <c r="C155" s="18"/>
    </row>
    <row r="156" spans="1:3" s="17" customFormat="1" x14ac:dyDescent="0.25">
      <c r="A156" s="19"/>
      <c r="C156" s="18"/>
    </row>
    <row r="157" spans="1:3" s="17" customFormat="1" x14ac:dyDescent="0.25">
      <c r="A157" s="19"/>
      <c r="C157" s="18"/>
    </row>
    <row r="158" spans="1:3" s="17" customFormat="1" x14ac:dyDescent="0.25">
      <c r="A158" s="19"/>
      <c r="C158" s="18"/>
    </row>
    <row r="159" spans="1:3" s="17" customFormat="1" x14ac:dyDescent="0.25">
      <c r="A159" s="19"/>
      <c r="C159" s="18"/>
    </row>
    <row r="160" spans="1:3" s="17" customFormat="1" x14ac:dyDescent="0.25">
      <c r="A160" s="19"/>
      <c r="C160" s="18"/>
    </row>
    <row r="161" spans="1:3" s="17" customFormat="1" x14ac:dyDescent="0.25">
      <c r="A161" s="19"/>
      <c r="C161" s="18"/>
    </row>
    <row r="162" spans="1:3" s="17" customFormat="1" x14ac:dyDescent="0.25">
      <c r="A162" s="19"/>
      <c r="C162" s="18"/>
    </row>
    <row r="163" spans="1:3" s="17" customFormat="1" x14ac:dyDescent="0.25">
      <c r="A163" s="19"/>
      <c r="C163" s="18"/>
    </row>
    <row r="164" spans="1:3" s="17" customFormat="1" x14ac:dyDescent="0.25">
      <c r="A164" s="19"/>
      <c r="C164" s="18"/>
    </row>
    <row r="165" spans="1:3" s="17" customFormat="1" x14ac:dyDescent="0.25">
      <c r="A165" s="19"/>
      <c r="C165" s="18"/>
    </row>
    <row r="166" spans="1:3" s="17" customFormat="1" x14ac:dyDescent="0.25">
      <c r="A166" s="19"/>
      <c r="C166" s="18"/>
    </row>
    <row r="167" spans="1:3" s="17" customFormat="1" x14ac:dyDescent="0.25">
      <c r="A167" s="19"/>
      <c r="C167" s="18"/>
    </row>
    <row r="168" spans="1:3" s="17" customFormat="1" x14ac:dyDescent="0.25">
      <c r="A168" s="19"/>
      <c r="C168" s="18"/>
    </row>
    <row r="169" spans="1:3" s="17" customFormat="1" x14ac:dyDescent="0.25">
      <c r="A169" s="19"/>
      <c r="C169" s="18"/>
    </row>
    <row r="170" spans="1:3" s="17" customFormat="1" x14ac:dyDescent="0.25">
      <c r="A170" s="19"/>
      <c r="C170" s="18"/>
    </row>
    <row r="171" spans="1:3" s="17" customFormat="1" x14ac:dyDescent="0.25">
      <c r="A171" s="19"/>
      <c r="C171" s="18"/>
    </row>
    <row r="172" spans="1:3" s="17" customFormat="1" x14ac:dyDescent="0.25">
      <c r="A172" s="19"/>
      <c r="C172" s="18"/>
    </row>
    <row r="173" spans="1:3" s="17" customFormat="1" x14ac:dyDescent="0.25">
      <c r="A173" s="19"/>
      <c r="C173" s="18"/>
    </row>
    <row r="174" spans="1:3" s="17" customFormat="1" x14ac:dyDescent="0.25">
      <c r="A174" s="19"/>
      <c r="C174" s="18"/>
    </row>
    <row r="175" spans="1:3" s="17" customFormat="1" x14ac:dyDescent="0.25">
      <c r="A175" s="19"/>
      <c r="C175" s="18"/>
    </row>
    <row r="176" spans="1:3" s="17" customFormat="1" x14ac:dyDescent="0.25">
      <c r="A176" s="19"/>
      <c r="C176" s="18"/>
    </row>
    <row r="177" spans="1:3" s="17" customFormat="1" x14ac:dyDescent="0.25">
      <c r="A177" s="19"/>
      <c r="C177" s="18"/>
    </row>
    <row r="178" spans="1:3" s="17" customFormat="1" x14ac:dyDescent="0.25">
      <c r="A178" s="19"/>
      <c r="C178" s="18"/>
    </row>
    <row r="179" spans="1:3" s="17" customFormat="1" x14ac:dyDescent="0.25">
      <c r="A179" s="19"/>
      <c r="C179" s="18"/>
    </row>
    <row r="180" spans="1:3" s="17" customFormat="1" x14ac:dyDescent="0.25">
      <c r="A180" s="19"/>
      <c r="C180" s="18"/>
    </row>
    <row r="181" spans="1:3" s="17" customFormat="1" x14ac:dyDescent="0.25">
      <c r="A181" s="19"/>
      <c r="C181" s="18"/>
    </row>
    <row r="182" spans="1:3" s="17" customFormat="1" x14ac:dyDescent="0.25">
      <c r="A182" s="19"/>
      <c r="C182" s="18"/>
    </row>
    <row r="183" spans="1:3" s="17" customFormat="1" x14ac:dyDescent="0.25">
      <c r="A183" s="19"/>
      <c r="C183" s="18"/>
    </row>
    <row r="184" spans="1:3" s="17" customFormat="1" x14ac:dyDescent="0.25">
      <c r="A184" s="19"/>
      <c r="C184" s="18"/>
    </row>
    <row r="185" spans="1:3" s="17" customFormat="1" x14ac:dyDescent="0.25">
      <c r="A185" s="19"/>
      <c r="C185" s="18"/>
    </row>
    <row r="186" spans="1:3" s="17" customFormat="1" x14ac:dyDescent="0.25">
      <c r="A186" s="19"/>
      <c r="C186" s="18"/>
    </row>
    <row r="187" spans="1:3" s="17" customFormat="1" x14ac:dyDescent="0.25">
      <c r="A187" s="19"/>
      <c r="C187" s="18"/>
    </row>
    <row r="188" spans="1:3" s="17" customFormat="1" x14ac:dyDescent="0.25">
      <c r="A188" s="19"/>
      <c r="C188" s="18"/>
    </row>
    <row r="189" spans="1:3" s="17" customFormat="1" x14ac:dyDescent="0.25">
      <c r="A189" s="19"/>
      <c r="C189" s="18"/>
    </row>
    <row r="190" spans="1:3" s="17" customFormat="1" x14ac:dyDescent="0.25">
      <c r="A190" s="19"/>
      <c r="C190" s="18"/>
    </row>
    <row r="191" spans="1:3" s="17" customFormat="1" x14ac:dyDescent="0.25">
      <c r="A191" s="19"/>
      <c r="C191" s="18"/>
    </row>
    <row r="192" spans="1:3" s="17" customFormat="1" x14ac:dyDescent="0.25">
      <c r="A192" s="19"/>
      <c r="C192" s="18"/>
    </row>
    <row r="193" spans="1:3" s="17" customFormat="1" x14ac:dyDescent="0.25">
      <c r="A193" s="19"/>
      <c r="C193" s="18"/>
    </row>
    <row r="194" spans="1:3" s="17" customFormat="1" x14ac:dyDescent="0.25">
      <c r="A194" s="19"/>
      <c r="C194" s="18"/>
    </row>
    <row r="195" spans="1:3" s="17" customFormat="1" x14ac:dyDescent="0.25">
      <c r="A195" s="19"/>
      <c r="C195" s="18"/>
    </row>
    <row r="196" spans="1:3" s="17" customFormat="1" x14ac:dyDescent="0.25">
      <c r="A196" s="19"/>
      <c r="C196" s="18"/>
    </row>
    <row r="197" spans="1:3" s="17" customFormat="1" x14ac:dyDescent="0.25">
      <c r="A197" s="19"/>
      <c r="C197" s="18"/>
    </row>
    <row r="198" spans="1:3" s="17" customFormat="1" x14ac:dyDescent="0.25">
      <c r="A198" s="19"/>
      <c r="C198" s="18"/>
    </row>
    <row r="199" spans="1:3" s="17" customFormat="1" x14ac:dyDescent="0.25">
      <c r="A199" s="19"/>
      <c r="C199" s="18"/>
    </row>
    <row r="200" spans="1:3" s="17" customFormat="1" x14ac:dyDescent="0.25">
      <c r="A200" s="19"/>
      <c r="C200" s="18"/>
    </row>
    <row r="201" spans="1:3" s="17" customFormat="1" x14ac:dyDescent="0.25">
      <c r="A201" s="19"/>
      <c r="C201" s="18"/>
    </row>
    <row r="202" spans="1:3" s="17" customFormat="1" x14ac:dyDescent="0.25">
      <c r="A202" s="19"/>
      <c r="C202" s="18"/>
    </row>
    <row r="203" spans="1:3" s="17" customFormat="1" x14ac:dyDescent="0.25">
      <c r="A203" s="19"/>
      <c r="C203" s="18"/>
    </row>
    <row r="204" spans="1:3" s="17" customFormat="1" x14ac:dyDescent="0.25">
      <c r="A204" s="19"/>
      <c r="C204" s="18"/>
    </row>
    <row r="205" spans="1:3" s="17" customFormat="1" x14ac:dyDescent="0.25">
      <c r="A205" s="19"/>
      <c r="C205" s="18"/>
    </row>
    <row r="206" spans="1:3" s="17" customFormat="1" x14ac:dyDescent="0.25">
      <c r="A206" s="19"/>
      <c r="C206" s="18"/>
    </row>
    <row r="207" spans="1:3" s="17" customFormat="1" x14ac:dyDescent="0.25">
      <c r="A207" s="19"/>
      <c r="C207" s="18"/>
    </row>
    <row r="208" spans="1:3" s="17" customFormat="1" x14ac:dyDescent="0.25">
      <c r="A208" s="19"/>
      <c r="C208" s="18"/>
    </row>
    <row r="209" spans="1:3" s="17" customFormat="1" x14ac:dyDescent="0.25">
      <c r="A209" s="19"/>
      <c r="C209" s="18"/>
    </row>
    <row r="210" spans="1:3" s="17" customFormat="1" x14ac:dyDescent="0.25">
      <c r="A210" s="19"/>
      <c r="C210" s="18"/>
    </row>
    <row r="211" spans="1:3" s="17" customFormat="1" x14ac:dyDescent="0.25">
      <c r="A211" s="19"/>
      <c r="C211" s="18"/>
    </row>
    <row r="212" spans="1:3" s="17" customFormat="1" x14ac:dyDescent="0.25">
      <c r="A212" s="19"/>
      <c r="C212" s="18"/>
    </row>
    <row r="213" spans="1:3" s="17" customFormat="1" x14ac:dyDescent="0.25">
      <c r="A213" s="19"/>
      <c r="C213" s="18"/>
    </row>
    <row r="214" spans="1:3" s="17" customFormat="1" x14ac:dyDescent="0.25">
      <c r="A214" s="19"/>
      <c r="C214" s="18"/>
    </row>
    <row r="215" spans="1:3" s="17" customFormat="1" x14ac:dyDescent="0.25">
      <c r="A215" s="19"/>
      <c r="C215" s="18"/>
    </row>
    <row r="216" spans="1:3" s="17" customFormat="1" x14ac:dyDescent="0.25">
      <c r="A216" s="19"/>
      <c r="C216" s="18"/>
    </row>
    <row r="217" spans="1:3" s="17" customFormat="1" x14ac:dyDescent="0.25">
      <c r="A217" s="19"/>
      <c r="C217" s="18"/>
    </row>
    <row r="218" spans="1:3" s="17" customFormat="1" x14ac:dyDescent="0.25">
      <c r="A218" s="19"/>
      <c r="C218" s="18"/>
    </row>
    <row r="219" spans="1:3" s="17" customFormat="1" x14ac:dyDescent="0.25">
      <c r="A219" s="19"/>
      <c r="C219" s="18"/>
    </row>
    <row r="220" spans="1:3" s="17" customFormat="1" x14ac:dyDescent="0.25">
      <c r="A220" s="19"/>
      <c r="C220" s="18"/>
    </row>
    <row r="221" spans="1:3" s="17" customFormat="1" x14ac:dyDescent="0.25">
      <c r="A221" s="19"/>
      <c r="C221" s="18"/>
    </row>
    <row r="222" spans="1:3" s="17" customFormat="1" x14ac:dyDescent="0.25">
      <c r="A222" s="19"/>
      <c r="C222" s="18"/>
    </row>
    <row r="223" spans="1:3" s="17" customFormat="1" x14ac:dyDescent="0.25">
      <c r="A223" s="19"/>
      <c r="C223" s="18"/>
    </row>
    <row r="224" spans="1:3" s="17" customFormat="1" x14ac:dyDescent="0.25">
      <c r="A224" s="19"/>
      <c r="C224" s="18"/>
    </row>
    <row r="225" spans="1:3" s="17" customFormat="1" x14ac:dyDescent="0.25">
      <c r="A225" s="19"/>
      <c r="C225" s="18"/>
    </row>
    <row r="226" spans="1:3" s="17" customFormat="1" x14ac:dyDescent="0.25">
      <c r="A226" s="19"/>
      <c r="C226" s="18"/>
    </row>
    <row r="227" spans="1:3" s="17" customFormat="1" x14ac:dyDescent="0.25">
      <c r="A227" s="19"/>
      <c r="C227" s="18"/>
    </row>
    <row r="228" spans="1:3" s="17" customFormat="1" x14ac:dyDescent="0.25">
      <c r="A228" s="19"/>
      <c r="C228" s="18"/>
    </row>
    <row r="229" spans="1:3" s="17" customFormat="1" x14ac:dyDescent="0.25">
      <c r="A229" s="19"/>
      <c r="C229" s="18"/>
    </row>
    <row r="230" spans="1:3" s="17" customFormat="1" x14ac:dyDescent="0.25">
      <c r="A230" s="19"/>
      <c r="C230" s="18"/>
    </row>
    <row r="231" spans="1:3" s="17" customFormat="1" x14ac:dyDescent="0.25">
      <c r="A231" s="19"/>
      <c r="C231" s="18"/>
    </row>
    <row r="232" spans="1:3" s="17" customFormat="1" x14ac:dyDescent="0.25">
      <c r="A232" s="19"/>
      <c r="C232" s="18"/>
    </row>
    <row r="233" spans="1:3" s="17" customFormat="1" x14ac:dyDescent="0.25">
      <c r="A233" s="19"/>
      <c r="C233" s="18"/>
    </row>
    <row r="234" spans="1:3" s="17" customFormat="1" x14ac:dyDescent="0.25">
      <c r="A234" s="19"/>
      <c r="C234" s="18"/>
    </row>
    <row r="235" spans="1:3" s="17" customFormat="1" x14ac:dyDescent="0.25">
      <c r="A235" s="19"/>
      <c r="C235" s="18"/>
    </row>
    <row r="236" spans="1:3" s="17" customFormat="1" x14ac:dyDescent="0.25">
      <c r="A236" s="19"/>
      <c r="C236" s="18"/>
    </row>
    <row r="237" spans="1:3" s="17" customFormat="1" x14ac:dyDescent="0.25">
      <c r="A237" s="19"/>
      <c r="C237" s="18"/>
    </row>
    <row r="238" spans="1:3" s="17" customFormat="1" x14ac:dyDescent="0.25">
      <c r="A238" s="19"/>
      <c r="C238" s="18"/>
    </row>
    <row r="239" spans="1:3" s="17" customFormat="1" x14ac:dyDescent="0.25">
      <c r="A239" s="19"/>
      <c r="C239" s="18"/>
    </row>
    <row r="240" spans="1:3" s="17" customFormat="1" x14ac:dyDescent="0.25">
      <c r="A240" s="19"/>
      <c r="C240" s="18"/>
    </row>
    <row r="241" spans="1:3" s="17" customFormat="1" x14ac:dyDescent="0.25">
      <c r="A241" s="19"/>
      <c r="C241" s="18"/>
    </row>
    <row r="242" spans="1:3" s="17" customFormat="1" x14ac:dyDescent="0.25">
      <c r="A242" s="19"/>
      <c r="C242" s="18"/>
    </row>
    <row r="243" spans="1:3" s="17" customFormat="1" x14ac:dyDescent="0.25">
      <c r="A243" s="19"/>
      <c r="C243" s="18"/>
    </row>
    <row r="244" spans="1:3" s="17" customFormat="1" x14ac:dyDescent="0.25">
      <c r="A244" s="19"/>
      <c r="C244" s="18"/>
    </row>
    <row r="245" spans="1:3" s="17" customFormat="1" x14ac:dyDescent="0.25">
      <c r="A245" s="19"/>
      <c r="C245" s="18"/>
    </row>
    <row r="246" spans="1:3" s="17" customFormat="1" x14ac:dyDescent="0.25">
      <c r="A246" s="19"/>
      <c r="C246" s="18"/>
    </row>
    <row r="247" spans="1:3" s="17" customFormat="1" x14ac:dyDescent="0.25">
      <c r="A247" s="19"/>
      <c r="C247" s="18"/>
    </row>
    <row r="248" spans="1:3" s="17" customFormat="1" x14ac:dyDescent="0.25">
      <c r="A248" s="19"/>
      <c r="C248" s="18"/>
    </row>
    <row r="249" spans="1:3" s="17" customFormat="1" x14ac:dyDescent="0.25">
      <c r="A249" s="19"/>
      <c r="C249" s="18"/>
    </row>
    <row r="250" spans="1:3" s="17" customFormat="1" x14ac:dyDescent="0.25">
      <c r="A250" s="19"/>
      <c r="C250" s="18"/>
    </row>
    <row r="251" spans="1:3" s="17" customFormat="1" x14ac:dyDescent="0.25">
      <c r="A251" s="19"/>
      <c r="C251" s="18"/>
    </row>
    <row r="252" spans="1:3" s="17" customFormat="1" x14ac:dyDescent="0.25">
      <c r="A252" s="19"/>
      <c r="C252" s="18"/>
    </row>
    <row r="253" spans="1:3" s="17" customFormat="1" x14ac:dyDescent="0.25">
      <c r="A253" s="19"/>
      <c r="C253" s="18"/>
    </row>
    <row r="254" spans="1:3" s="17" customFormat="1" x14ac:dyDescent="0.25">
      <c r="A254" s="19"/>
      <c r="C254" s="18"/>
    </row>
    <row r="255" spans="1:3" s="17" customFormat="1" x14ac:dyDescent="0.25">
      <c r="A255" s="19"/>
      <c r="C255" s="18"/>
    </row>
    <row r="256" spans="1:3" s="17" customFormat="1" x14ac:dyDescent="0.25">
      <c r="A256" s="19"/>
      <c r="C256" s="18"/>
    </row>
    <row r="257" spans="1:3" s="17" customFormat="1" x14ac:dyDescent="0.25">
      <c r="A257" s="19"/>
      <c r="C257" s="18"/>
    </row>
    <row r="258" spans="1:3" s="17" customFormat="1" x14ac:dyDescent="0.25">
      <c r="A258" s="19"/>
      <c r="C258" s="18"/>
    </row>
    <row r="259" spans="1:3" s="17" customFormat="1" x14ac:dyDescent="0.25">
      <c r="A259" s="19"/>
      <c r="C259" s="18"/>
    </row>
    <row r="260" spans="1:3" s="17" customFormat="1" x14ac:dyDescent="0.25">
      <c r="A260" s="19"/>
      <c r="C260" s="18"/>
    </row>
    <row r="261" spans="1:3" s="17" customFormat="1" x14ac:dyDescent="0.25">
      <c r="A261" s="19"/>
      <c r="C261" s="18"/>
    </row>
    <row r="262" spans="1:3" s="17" customFormat="1" x14ac:dyDescent="0.25">
      <c r="A262" s="19"/>
      <c r="C262" s="18"/>
    </row>
    <row r="263" spans="1:3" s="17" customFormat="1" x14ac:dyDescent="0.25">
      <c r="A263" s="19"/>
      <c r="C263" s="18"/>
    </row>
    <row r="264" spans="1:3" s="17" customFormat="1" x14ac:dyDescent="0.25">
      <c r="A264" s="19"/>
      <c r="C264" s="18"/>
    </row>
    <row r="265" spans="1:3" s="17" customFormat="1" x14ac:dyDescent="0.25">
      <c r="A265" s="19"/>
      <c r="C265" s="18"/>
    </row>
    <row r="266" spans="1:3" s="17" customFormat="1" x14ac:dyDescent="0.25">
      <c r="A266" s="19"/>
      <c r="C266" s="18"/>
    </row>
    <row r="267" spans="1:3" s="17" customFormat="1" x14ac:dyDescent="0.25">
      <c r="A267" s="19"/>
      <c r="C267" s="18"/>
    </row>
    <row r="268" spans="1:3" s="17" customFormat="1" x14ac:dyDescent="0.25">
      <c r="A268" s="19"/>
      <c r="C268" s="18"/>
    </row>
    <row r="269" spans="1:3" s="17" customFormat="1" x14ac:dyDescent="0.25">
      <c r="A269" s="19"/>
      <c r="C269" s="18"/>
    </row>
    <row r="270" spans="1:3" s="17" customFormat="1" x14ac:dyDescent="0.25">
      <c r="A270" s="19"/>
      <c r="C270" s="18"/>
    </row>
    <row r="271" spans="1:3" s="17" customFormat="1" x14ac:dyDescent="0.25">
      <c r="A271" s="19"/>
      <c r="C271" s="18"/>
    </row>
    <row r="272" spans="1:3" s="17" customFormat="1" x14ac:dyDescent="0.25">
      <c r="A272" s="19"/>
      <c r="C272" s="18"/>
    </row>
    <row r="273" spans="1:3" s="17" customFormat="1" x14ac:dyDescent="0.25">
      <c r="A273" s="19"/>
      <c r="C273" s="18"/>
    </row>
    <row r="274" spans="1:3" s="17" customFormat="1" x14ac:dyDescent="0.25">
      <c r="A274" s="19"/>
      <c r="C274" s="18"/>
    </row>
    <row r="275" spans="1:3" s="17" customFormat="1" x14ac:dyDescent="0.25">
      <c r="A275" s="19"/>
      <c r="C275" s="18"/>
    </row>
    <row r="276" spans="1:3" s="17" customFormat="1" x14ac:dyDescent="0.25">
      <c r="A276" s="19"/>
      <c r="C276" s="18"/>
    </row>
    <row r="277" spans="1:3" s="17" customFormat="1" x14ac:dyDescent="0.25">
      <c r="A277" s="19"/>
      <c r="C277" s="18"/>
    </row>
    <row r="278" spans="1:3" s="17" customFormat="1" x14ac:dyDescent="0.25">
      <c r="A278" s="19"/>
      <c r="C278" s="18"/>
    </row>
    <row r="279" spans="1:3" s="17" customFormat="1" x14ac:dyDescent="0.25">
      <c r="A279" s="19"/>
      <c r="C279" s="18"/>
    </row>
    <row r="280" spans="1:3" s="17" customFormat="1" x14ac:dyDescent="0.25">
      <c r="A280" s="19"/>
      <c r="C280" s="18"/>
    </row>
    <row r="281" spans="1:3" s="17" customFormat="1" x14ac:dyDescent="0.25">
      <c r="A281" s="19"/>
      <c r="C281" s="18"/>
    </row>
    <row r="282" spans="1:3" s="17" customFormat="1" x14ac:dyDescent="0.25">
      <c r="A282" s="19"/>
      <c r="C282" s="18"/>
    </row>
    <row r="283" spans="1:3" s="17" customFormat="1" x14ac:dyDescent="0.25">
      <c r="A283" s="19"/>
      <c r="C283" s="18"/>
    </row>
    <row r="284" spans="1:3" s="17" customFormat="1" x14ac:dyDescent="0.25">
      <c r="A284" s="19"/>
      <c r="C284" s="18"/>
    </row>
    <row r="285" spans="1:3" s="17" customFormat="1" x14ac:dyDescent="0.25">
      <c r="A285" s="19"/>
      <c r="C285" s="18"/>
    </row>
    <row r="286" spans="1:3" s="17" customFormat="1" x14ac:dyDescent="0.25">
      <c r="A286" s="19"/>
      <c r="C286" s="18"/>
    </row>
    <row r="287" spans="1:3" s="17" customFormat="1" x14ac:dyDescent="0.25">
      <c r="A287" s="19"/>
      <c r="C287" s="18"/>
    </row>
    <row r="288" spans="1:3" s="17" customFormat="1" x14ac:dyDescent="0.25">
      <c r="A288" s="19"/>
      <c r="C288" s="18"/>
    </row>
    <row r="289" spans="1:3" s="17" customFormat="1" x14ac:dyDescent="0.25">
      <c r="A289" s="19"/>
      <c r="C289" s="18"/>
    </row>
    <row r="290" spans="1:3" s="17" customFormat="1" x14ac:dyDescent="0.25">
      <c r="A290" s="19"/>
      <c r="C290" s="18"/>
    </row>
    <row r="291" spans="1:3" s="17" customFormat="1" x14ac:dyDescent="0.25">
      <c r="A291" s="19"/>
      <c r="C291" s="18"/>
    </row>
    <row r="292" spans="1:3" s="17" customFormat="1" x14ac:dyDescent="0.25">
      <c r="A292" s="19"/>
      <c r="C292" s="18"/>
    </row>
    <row r="293" spans="1:3" s="17" customFormat="1" x14ac:dyDescent="0.25">
      <c r="A293" s="19"/>
      <c r="C293" s="18"/>
    </row>
    <row r="294" spans="1:3" s="17" customFormat="1" x14ac:dyDescent="0.25">
      <c r="A294" s="19"/>
      <c r="C294" s="18"/>
    </row>
    <row r="295" spans="1:3" s="17" customFormat="1" x14ac:dyDescent="0.25">
      <c r="A295" s="19"/>
      <c r="C295" s="18"/>
    </row>
    <row r="296" spans="1:3" s="17" customFormat="1" x14ac:dyDescent="0.25">
      <c r="A296" s="19"/>
      <c r="C296" s="18"/>
    </row>
    <row r="297" spans="1:3" s="17" customFormat="1" x14ac:dyDescent="0.25">
      <c r="A297" s="19"/>
      <c r="C297" s="18"/>
    </row>
    <row r="298" spans="1:3" s="17" customFormat="1" x14ac:dyDescent="0.25">
      <c r="A298" s="19"/>
      <c r="C298" s="18"/>
    </row>
    <row r="299" spans="1:3" s="17" customFormat="1" x14ac:dyDescent="0.25">
      <c r="A299" s="19"/>
      <c r="C299" s="18"/>
    </row>
    <row r="300" spans="1:3" s="17" customFormat="1" x14ac:dyDescent="0.25">
      <c r="A300" s="19"/>
      <c r="C300" s="18"/>
    </row>
    <row r="301" spans="1:3" s="17" customFormat="1" x14ac:dyDescent="0.25">
      <c r="A301" s="19"/>
      <c r="C301" s="18"/>
    </row>
    <row r="302" spans="1:3" s="17" customFormat="1" x14ac:dyDescent="0.25">
      <c r="A302" s="19"/>
      <c r="C302" s="18"/>
    </row>
    <row r="303" spans="1:3" s="17" customFormat="1" x14ac:dyDescent="0.25">
      <c r="A303" s="19"/>
      <c r="C303" s="18"/>
    </row>
    <row r="304" spans="1:3" s="17" customFormat="1" x14ac:dyDescent="0.25">
      <c r="A304" s="19"/>
      <c r="C304" s="18"/>
    </row>
    <row r="305" spans="1:3" s="17" customFormat="1" x14ac:dyDescent="0.25">
      <c r="A305" s="19"/>
      <c r="C305" s="18"/>
    </row>
    <row r="306" spans="1:3" s="17" customFormat="1" x14ac:dyDescent="0.25">
      <c r="A306" s="19"/>
      <c r="C306" s="18"/>
    </row>
    <row r="307" spans="1:3" s="17" customFormat="1" x14ac:dyDescent="0.25">
      <c r="A307" s="19"/>
      <c r="C307" s="18"/>
    </row>
    <row r="308" spans="1:3" s="17" customFormat="1" x14ac:dyDescent="0.25">
      <c r="A308" s="19"/>
      <c r="C308" s="18"/>
    </row>
    <row r="309" spans="1:3" s="17" customFormat="1" x14ac:dyDescent="0.25">
      <c r="A309" s="19"/>
      <c r="C309" s="18"/>
    </row>
    <row r="310" spans="1:3" s="17" customFormat="1" x14ac:dyDescent="0.25">
      <c r="A310" s="19"/>
      <c r="C310" s="18"/>
    </row>
    <row r="311" spans="1:3" s="17" customFormat="1" x14ac:dyDescent="0.25">
      <c r="A311" s="19"/>
      <c r="C311" s="18"/>
    </row>
    <row r="312" spans="1:3" s="17" customFormat="1" x14ac:dyDescent="0.25">
      <c r="A312" s="19"/>
      <c r="C312" s="18"/>
    </row>
    <row r="313" spans="1:3" s="17" customFormat="1" x14ac:dyDescent="0.25">
      <c r="A313" s="19"/>
      <c r="C313" s="18"/>
    </row>
    <row r="314" spans="1:3" s="17" customFormat="1" x14ac:dyDescent="0.25">
      <c r="A314" s="19"/>
      <c r="C314" s="18"/>
    </row>
    <row r="315" spans="1:3" s="17" customFormat="1" x14ac:dyDescent="0.25">
      <c r="A315" s="19"/>
      <c r="C315" s="18"/>
    </row>
    <row r="316" spans="1:3" s="17" customFormat="1" x14ac:dyDescent="0.25">
      <c r="A316" s="19"/>
      <c r="C316" s="18"/>
    </row>
    <row r="317" spans="1:3" s="17" customFormat="1" x14ac:dyDescent="0.25">
      <c r="A317" s="19"/>
      <c r="C317" s="18"/>
    </row>
    <row r="318" spans="1:3" s="17" customFormat="1" x14ac:dyDescent="0.25">
      <c r="A318" s="19"/>
      <c r="C318" s="18"/>
    </row>
    <row r="319" spans="1:3" s="17" customFormat="1" x14ac:dyDescent="0.25">
      <c r="A319" s="19"/>
      <c r="C319" s="18"/>
    </row>
    <row r="320" spans="1:3" s="17" customFormat="1" x14ac:dyDescent="0.25">
      <c r="A320" s="19"/>
      <c r="C320" s="18"/>
    </row>
    <row r="321" spans="1:3" s="17" customFormat="1" x14ac:dyDescent="0.25">
      <c r="A321" s="19"/>
      <c r="C321" s="18"/>
    </row>
    <row r="322" spans="1:3" s="17" customFormat="1" x14ac:dyDescent="0.25">
      <c r="A322" s="19"/>
      <c r="C322" s="18"/>
    </row>
    <row r="323" spans="1:3" s="17" customFormat="1" x14ac:dyDescent="0.25">
      <c r="A323" s="19"/>
      <c r="C323" s="18"/>
    </row>
    <row r="324" spans="1:3" s="17" customFormat="1" x14ac:dyDescent="0.25">
      <c r="A324" s="19"/>
      <c r="C324" s="18"/>
    </row>
    <row r="325" spans="1:3" s="17" customFormat="1" x14ac:dyDescent="0.25">
      <c r="A325" s="19"/>
      <c r="C325" s="18"/>
    </row>
    <row r="326" spans="1:3" s="17" customFormat="1" x14ac:dyDescent="0.25">
      <c r="A326" s="19"/>
      <c r="C326" s="18"/>
    </row>
    <row r="327" spans="1:3" s="17" customFormat="1" x14ac:dyDescent="0.25">
      <c r="A327" s="19"/>
      <c r="C327" s="18"/>
    </row>
    <row r="328" spans="1:3" s="17" customFormat="1" x14ac:dyDescent="0.25">
      <c r="A328" s="19"/>
      <c r="C328" s="18"/>
    </row>
    <row r="329" spans="1:3" s="17" customFormat="1" x14ac:dyDescent="0.25">
      <c r="A329" s="19"/>
      <c r="C329" s="18"/>
    </row>
    <row r="330" spans="1:3" s="17" customFormat="1" x14ac:dyDescent="0.25">
      <c r="A330" s="19"/>
      <c r="C330" s="18"/>
    </row>
    <row r="331" spans="1:3" s="17" customFormat="1" x14ac:dyDescent="0.25">
      <c r="A331" s="19"/>
      <c r="C331" s="18"/>
    </row>
    <row r="332" spans="1:3" s="17" customFormat="1" x14ac:dyDescent="0.25">
      <c r="A332" s="19"/>
      <c r="C332" s="18"/>
    </row>
    <row r="333" spans="1:3" s="17" customFormat="1" x14ac:dyDescent="0.25">
      <c r="A333" s="19"/>
      <c r="C333" s="18"/>
    </row>
    <row r="334" spans="1:3" s="17" customFormat="1" x14ac:dyDescent="0.25">
      <c r="A334" s="19"/>
      <c r="C334" s="18"/>
    </row>
    <row r="335" spans="1:3" s="17" customFormat="1" x14ac:dyDescent="0.25">
      <c r="A335" s="19"/>
      <c r="C335" s="18"/>
    </row>
    <row r="336" spans="1:3" s="17" customFormat="1" x14ac:dyDescent="0.25">
      <c r="A336" s="19"/>
      <c r="C336" s="18"/>
    </row>
    <row r="337" spans="1:3" s="17" customFormat="1" x14ac:dyDescent="0.25">
      <c r="A337" s="19"/>
      <c r="C337" s="18"/>
    </row>
    <row r="338" spans="1:3" s="17" customFormat="1" x14ac:dyDescent="0.25">
      <c r="A338" s="19"/>
      <c r="C338" s="18"/>
    </row>
    <row r="339" spans="1:3" s="17" customFormat="1" x14ac:dyDescent="0.25">
      <c r="A339" s="19"/>
      <c r="C339" s="18"/>
    </row>
    <row r="340" spans="1:3" s="17" customFormat="1" x14ac:dyDescent="0.25">
      <c r="A340" s="19"/>
      <c r="C340" s="18"/>
    </row>
    <row r="341" spans="1:3" s="17" customFormat="1" x14ac:dyDescent="0.25">
      <c r="A341" s="19"/>
      <c r="C341" s="18"/>
    </row>
    <row r="342" spans="1:3" s="17" customFormat="1" x14ac:dyDescent="0.25">
      <c r="A342" s="19"/>
      <c r="C342" s="18"/>
    </row>
    <row r="343" spans="1:3" s="17" customFormat="1" x14ac:dyDescent="0.25">
      <c r="A343" s="19"/>
      <c r="C343" s="18"/>
    </row>
    <row r="344" spans="1:3" s="17" customFormat="1" x14ac:dyDescent="0.25">
      <c r="A344" s="19"/>
      <c r="C344" s="18"/>
    </row>
    <row r="345" spans="1:3" s="17" customFormat="1" x14ac:dyDescent="0.25">
      <c r="A345" s="19"/>
      <c r="C345" s="18"/>
    </row>
    <row r="346" spans="1:3" s="17" customFormat="1" x14ac:dyDescent="0.25">
      <c r="A346" s="19"/>
      <c r="C346" s="18"/>
    </row>
    <row r="347" spans="1:3" s="17" customFormat="1" x14ac:dyDescent="0.25">
      <c r="A347" s="19"/>
      <c r="C347" s="18"/>
    </row>
    <row r="348" spans="1:3" s="17" customFormat="1" x14ac:dyDescent="0.25">
      <c r="A348" s="19"/>
      <c r="C348" s="18"/>
    </row>
    <row r="349" spans="1:3" s="17" customFormat="1" x14ac:dyDescent="0.25">
      <c r="A349" s="19"/>
      <c r="C349" s="18"/>
    </row>
    <row r="350" spans="1:3" s="17" customFormat="1" x14ac:dyDescent="0.25">
      <c r="A350" s="19"/>
      <c r="C350" s="18"/>
    </row>
    <row r="351" spans="1:3" s="17" customFormat="1" x14ac:dyDescent="0.25">
      <c r="A351" s="19"/>
      <c r="C351" s="18"/>
    </row>
    <row r="352" spans="1:3" s="17" customFormat="1" x14ac:dyDescent="0.25">
      <c r="A352" s="19"/>
      <c r="C352" s="18"/>
    </row>
    <row r="353" spans="1:3" s="17" customFormat="1" x14ac:dyDescent="0.25">
      <c r="A353" s="19"/>
      <c r="C353" s="18"/>
    </row>
    <row r="354" spans="1:3" s="17" customFormat="1" x14ac:dyDescent="0.25">
      <c r="A354" s="19"/>
      <c r="C354" s="18"/>
    </row>
    <row r="355" spans="1:3" s="17" customFormat="1" x14ac:dyDescent="0.25">
      <c r="A355" s="19"/>
      <c r="C355" s="18"/>
    </row>
    <row r="356" spans="1:3" s="17" customFormat="1" x14ac:dyDescent="0.25">
      <c r="A356" s="19"/>
      <c r="C356" s="18"/>
    </row>
    <row r="357" spans="1:3" s="17" customFormat="1" x14ac:dyDescent="0.25">
      <c r="A357" s="19"/>
      <c r="C357" s="18"/>
    </row>
    <row r="358" spans="1:3" s="17" customFormat="1" x14ac:dyDescent="0.25">
      <c r="A358" s="19"/>
      <c r="C358" s="18"/>
    </row>
    <row r="359" spans="1:3" s="17" customFormat="1" x14ac:dyDescent="0.25">
      <c r="A359" s="19"/>
      <c r="C359" s="18"/>
    </row>
    <row r="360" spans="1:3" s="17" customFormat="1" x14ac:dyDescent="0.25">
      <c r="A360" s="19"/>
      <c r="C360" s="18"/>
    </row>
    <row r="361" spans="1:3" s="17" customFormat="1" x14ac:dyDescent="0.25">
      <c r="A361" s="19"/>
      <c r="C361" s="18"/>
    </row>
    <row r="362" spans="1:3" s="17" customFormat="1" x14ac:dyDescent="0.25">
      <c r="A362" s="19"/>
      <c r="C362" s="18"/>
    </row>
    <row r="363" spans="1:3" s="17" customFormat="1" x14ac:dyDescent="0.25">
      <c r="A363" s="19"/>
      <c r="C363" s="18"/>
    </row>
    <row r="364" spans="1:3" s="17" customFormat="1" x14ac:dyDescent="0.25">
      <c r="A364" s="19"/>
      <c r="C364" s="18"/>
    </row>
    <row r="365" spans="1:3" s="17" customFormat="1" x14ac:dyDescent="0.25">
      <c r="A365" s="19"/>
      <c r="C365" s="18"/>
    </row>
    <row r="366" spans="1:3" s="17" customFormat="1" x14ac:dyDescent="0.25">
      <c r="A366" s="19"/>
      <c r="C366" s="18"/>
    </row>
    <row r="367" spans="1:3" s="17" customFormat="1" x14ac:dyDescent="0.25">
      <c r="A367" s="19"/>
      <c r="C367" s="18"/>
    </row>
    <row r="368" spans="1:3" s="17" customFormat="1" x14ac:dyDescent="0.25">
      <c r="A368" s="19"/>
      <c r="C368" s="18"/>
    </row>
    <row r="369" spans="1:3" s="17" customFormat="1" x14ac:dyDescent="0.25">
      <c r="A369" s="19"/>
      <c r="C369" s="18"/>
    </row>
    <row r="370" spans="1:3" s="17" customFormat="1" x14ac:dyDescent="0.25">
      <c r="A370" s="19"/>
      <c r="C370" s="18"/>
    </row>
    <row r="371" spans="1:3" s="17" customFormat="1" x14ac:dyDescent="0.25">
      <c r="A371" s="19"/>
      <c r="C371" s="18"/>
    </row>
    <row r="372" spans="1:3" s="17" customFormat="1" x14ac:dyDescent="0.25">
      <c r="A372" s="19"/>
      <c r="C372" s="18"/>
    </row>
    <row r="373" spans="1:3" s="17" customFormat="1" x14ac:dyDescent="0.25">
      <c r="A373" s="19"/>
      <c r="C373" s="18"/>
    </row>
    <row r="374" spans="1:3" s="17" customFormat="1" x14ac:dyDescent="0.25">
      <c r="A374" s="19"/>
      <c r="C374" s="18"/>
    </row>
    <row r="375" spans="1:3" s="17" customFormat="1" x14ac:dyDescent="0.25">
      <c r="A375" s="19"/>
      <c r="C375" s="18"/>
    </row>
    <row r="376" spans="1:3" s="17" customFormat="1" x14ac:dyDescent="0.25">
      <c r="A376" s="19"/>
      <c r="C376" s="18"/>
    </row>
    <row r="377" spans="1:3" s="17" customFormat="1" x14ac:dyDescent="0.25">
      <c r="A377" s="19"/>
      <c r="C377" s="18"/>
    </row>
    <row r="378" spans="1:3" s="17" customFormat="1" x14ac:dyDescent="0.25">
      <c r="A378" s="19"/>
      <c r="C378" s="18"/>
    </row>
    <row r="379" spans="1:3" s="17" customFormat="1" x14ac:dyDescent="0.25">
      <c r="A379" s="19"/>
      <c r="C379" s="18"/>
    </row>
    <row r="380" spans="1:3" s="17" customFormat="1" x14ac:dyDescent="0.25">
      <c r="A380" s="19"/>
      <c r="C380" s="18"/>
    </row>
    <row r="381" spans="1:3" s="17" customFormat="1" x14ac:dyDescent="0.25">
      <c r="A381" s="19"/>
      <c r="C381" s="18"/>
    </row>
    <row r="382" spans="1:3" s="17" customFormat="1" x14ac:dyDescent="0.25">
      <c r="A382" s="19"/>
      <c r="C382" s="18"/>
    </row>
    <row r="383" spans="1:3" s="17" customFormat="1" x14ac:dyDescent="0.25">
      <c r="A383" s="19"/>
      <c r="C383" s="18"/>
    </row>
    <row r="384" spans="1:3" s="17" customFormat="1" x14ac:dyDescent="0.25">
      <c r="A384" s="19"/>
      <c r="C384" s="18"/>
    </row>
    <row r="385" spans="1:3" s="17" customFormat="1" x14ac:dyDescent="0.25">
      <c r="A385" s="19"/>
      <c r="C385" s="18"/>
    </row>
    <row r="386" spans="1:3" s="17" customFormat="1" x14ac:dyDescent="0.25">
      <c r="A386" s="19"/>
      <c r="C386" s="18"/>
    </row>
    <row r="387" spans="1:3" s="17" customFormat="1" x14ac:dyDescent="0.25">
      <c r="A387" s="19"/>
      <c r="C387" s="18"/>
    </row>
    <row r="388" spans="1:3" s="17" customFormat="1" x14ac:dyDescent="0.25">
      <c r="A388" s="19"/>
      <c r="C388" s="18"/>
    </row>
    <row r="389" spans="1:3" s="17" customFormat="1" x14ac:dyDescent="0.25">
      <c r="A389" s="19"/>
      <c r="C389" s="18"/>
    </row>
    <row r="390" spans="1:3" s="17" customFormat="1" x14ac:dyDescent="0.25">
      <c r="A390" s="19"/>
      <c r="C390" s="18"/>
    </row>
    <row r="391" spans="1:3" s="17" customFormat="1" x14ac:dyDescent="0.25">
      <c r="A391" s="19"/>
      <c r="C391" s="18"/>
    </row>
    <row r="392" spans="1:3" s="17" customFormat="1" x14ac:dyDescent="0.25">
      <c r="A392" s="19"/>
      <c r="C392" s="18"/>
    </row>
    <row r="393" spans="1:3" s="17" customFormat="1" x14ac:dyDescent="0.25">
      <c r="A393" s="19"/>
      <c r="C393" s="18"/>
    </row>
    <row r="394" spans="1:3" s="17" customFormat="1" x14ac:dyDescent="0.25">
      <c r="A394" s="19"/>
      <c r="C394" s="18"/>
    </row>
    <row r="395" spans="1:3" s="17" customFormat="1" x14ac:dyDescent="0.25">
      <c r="A395" s="19"/>
      <c r="C395" s="18"/>
    </row>
    <row r="396" spans="1:3" s="17" customFormat="1" x14ac:dyDescent="0.25">
      <c r="A396" s="19"/>
      <c r="C396" s="18"/>
    </row>
    <row r="397" spans="1:3" s="17" customFormat="1" x14ac:dyDescent="0.25">
      <c r="A397" s="19"/>
      <c r="C397" s="18"/>
    </row>
    <row r="398" spans="1:3" s="17" customFormat="1" x14ac:dyDescent="0.25">
      <c r="A398" s="19"/>
      <c r="C398" s="18"/>
    </row>
    <row r="399" spans="1:3" s="17" customFormat="1" x14ac:dyDescent="0.25">
      <c r="A399" s="19"/>
      <c r="C399" s="18"/>
    </row>
    <row r="400" spans="1:3" s="17" customFormat="1" x14ac:dyDescent="0.25">
      <c r="A400" s="19"/>
      <c r="C400" s="18"/>
    </row>
    <row r="401" spans="1:3" s="17" customFormat="1" x14ac:dyDescent="0.25">
      <c r="A401" s="19"/>
      <c r="C401" s="18"/>
    </row>
    <row r="402" spans="1:3" s="17" customFormat="1" x14ac:dyDescent="0.25">
      <c r="A402" s="19"/>
      <c r="C402" s="18"/>
    </row>
    <row r="403" spans="1:3" s="17" customFormat="1" x14ac:dyDescent="0.25">
      <c r="A403" s="19"/>
      <c r="C403" s="18"/>
    </row>
    <row r="404" spans="1:3" s="17" customFormat="1" x14ac:dyDescent="0.25">
      <c r="A404" s="19"/>
      <c r="C404" s="18"/>
    </row>
    <row r="405" spans="1:3" s="17" customFormat="1" x14ac:dyDescent="0.25">
      <c r="A405" s="19"/>
      <c r="C405" s="18"/>
    </row>
    <row r="406" spans="1:3" s="17" customFormat="1" x14ac:dyDescent="0.25">
      <c r="A406" s="19"/>
      <c r="C406" s="18"/>
    </row>
    <row r="407" spans="1:3" s="17" customFormat="1" x14ac:dyDescent="0.25">
      <c r="A407" s="19"/>
      <c r="C407" s="18"/>
    </row>
    <row r="408" spans="1:3" s="17" customFormat="1" x14ac:dyDescent="0.25">
      <c r="A408" s="19"/>
      <c r="C408" s="18"/>
    </row>
    <row r="409" spans="1:3" s="17" customFormat="1" x14ac:dyDescent="0.25">
      <c r="A409" s="19"/>
      <c r="C409" s="18"/>
    </row>
    <row r="410" spans="1:3" s="17" customFormat="1" x14ac:dyDescent="0.25">
      <c r="A410" s="19"/>
      <c r="C410" s="18"/>
    </row>
    <row r="411" spans="1:3" s="17" customFormat="1" x14ac:dyDescent="0.25">
      <c r="A411" s="19"/>
      <c r="C411" s="18"/>
    </row>
    <row r="412" spans="1:3" s="17" customFormat="1" x14ac:dyDescent="0.25">
      <c r="A412" s="19"/>
      <c r="C412" s="18"/>
    </row>
    <row r="413" spans="1:3" s="17" customFormat="1" x14ac:dyDescent="0.25">
      <c r="A413" s="19"/>
      <c r="C413" s="18"/>
    </row>
    <row r="414" spans="1:3" s="17" customFormat="1" x14ac:dyDescent="0.25">
      <c r="A414" s="19"/>
      <c r="C414" s="18"/>
    </row>
    <row r="415" spans="1:3" s="17" customFormat="1" x14ac:dyDescent="0.25">
      <c r="A415" s="19"/>
      <c r="C415" s="18"/>
    </row>
    <row r="416" spans="1:3" s="17" customFormat="1" x14ac:dyDescent="0.25">
      <c r="A416" s="19"/>
      <c r="C416" s="18"/>
    </row>
    <row r="417" spans="1:3" s="17" customFormat="1" x14ac:dyDescent="0.25">
      <c r="A417" s="19"/>
      <c r="C417" s="18"/>
    </row>
    <row r="418" spans="1:3" s="17" customFormat="1" x14ac:dyDescent="0.25">
      <c r="A418" s="19"/>
      <c r="C418" s="18"/>
    </row>
    <row r="419" spans="1:3" s="17" customFormat="1" x14ac:dyDescent="0.25">
      <c r="A419" s="19"/>
      <c r="C419" s="18"/>
    </row>
    <row r="420" spans="1:3" s="17" customFormat="1" x14ac:dyDescent="0.25">
      <c r="A420" s="19"/>
      <c r="C420" s="18"/>
    </row>
    <row r="421" spans="1:3" s="17" customFormat="1" x14ac:dyDescent="0.25">
      <c r="A421" s="19"/>
      <c r="C421" s="18"/>
    </row>
    <row r="422" spans="1:3" s="17" customFormat="1" x14ac:dyDescent="0.25">
      <c r="A422" s="19"/>
      <c r="C422" s="18"/>
    </row>
    <row r="423" spans="1:3" s="17" customFormat="1" x14ac:dyDescent="0.25">
      <c r="A423" s="19"/>
      <c r="C423" s="18"/>
    </row>
    <row r="424" spans="1:3" s="17" customFormat="1" x14ac:dyDescent="0.25">
      <c r="A424" s="19"/>
      <c r="C424" s="18"/>
    </row>
    <row r="425" spans="1:3" s="17" customFormat="1" x14ac:dyDescent="0.25">
      <c r="A425" s="19"/>
      <c r="C425" s="18"/>
    </row>
    <row r="426" spans="1:3" s="17" customFormat="1" x14ac:dyDescent="0.25">
      <c r="A426" s="19"/>
      <c r="C426" s="18"/>
    </row>
    <row r="427" spans="1:3" s="17" customFormat="1" x14ac:dyDescent="0.25">
      <c r="A427" s="19"/>
      <c r="C427" s="18"/>
    </row>
    <row r="428" spans="1:3" s="17" customFormat="1" x14ac:dyDescent="0.25">
      <c r="A428" s="19"/>
      <c r="C428" s="18"/>
    </row>
    <row r="429" spans="1:3" s="17" customFormat="1" x14ac:dyDescent="0.25">
      <c r="A429" s="19"/>
      <c r="C429" s="18"/>
    </row>
    <row r="430" spans="1:3" s="17" customFormat="1" x14ac:dyDescent="0.25">
      <c r="A430" s="19"/>
      <c r="C430" s="18"/>
    </row>
    <row r="431" spans="1:3" s="17" customFormat="1" x14ac:dyDescent="0.25">
      <c r="A431" s="19"/>
      <c r="C431" s="18"/>
    </row>
    <row r="432" spans="1:3" s="17" customFormat="1" x14ac:dyDescent="0.25">
      <c r="A432" s="19"/>
      <c r="C432" s="18"/>
    </row>
    <row r="433" spans="1:3" s="17" customFormat="1" x14ac:dyDescent="0.25">
      <c r="A433" s="19"/>
      <c r="C433" s="18"/>
    </row>
    <row r="434" spans="1:3" s="17" customFormat="1" x14ac:dyDescent="0.25">
      <c r="A434" s="19"/>
      <c r="C434" s="18"/>
    </row>
    <row r="435" spans="1:3" s="17" customFormat="1" x14ac:dyDescent="0.25">
      <c r="A435" s="19"/>
      <c r="C435" s="18"/>
    </row>
    <row r="436" spans="1:3" s="17" customFormat="1" x14ac:dyDescent="0.25">
      <c r="A436" s="19"/>
      <c r="C436" s="18"/>
    </row>
    <row r="437" spans="1:3" s="17" customFormat="1" x14ac:dyDescent="0.25">
      <c r="A437" s="19"/>
      <c r="C437" s="18"/>
    </row>
    <row r="438" spans="1:3" s="17" customFormat="1" x14ac:dyDescent="0.25">
      <c r="A438" s="19"/>
      <c r="C438" s="18"/>
    </row>
    <row r="439" spans="1:3" s="17" customFormat="1" x14ac:dyDescent="0.25">
      <c r="A439" s="19"/>
      <c r="C439" s="18"/>
    </row>
    <row r="440" spans="1:3" s="17" customFormat="1" x14ac:dyDescent="0.25">
      <c r="A440" s="19"/>
      <c r="C440" s="18"/>
    </row>
    <row r="441" spans="1:3" s="17" customFormat="1" x14ac:dyDescent="0.25">
      <c r="A441" s="19"/>
      <c r="C441" s="18"/>
    </row>
    <row r="442" spans="1:3" s="17" customFormat="1" x14ac:dyDescent="0.25">
      <c r="A442" s="19"/>
      <c r="C442" s="18"/>
    </row>
    <row r="443" spans="1:3" s="17" customFormat="1" x14ac:dyDescent="0.25">
      <c r="A443" s="19"/>
      <c r="C443" s="18"/>
    </row>
    <row r="444" spans="1:3" s="17" customFormat="1" x14ac:dyDescent="0.25">
      <c r="A444" s="19"/>
      <c r="C444" s="18"/>
    </row>
    <row r="445" spans="1:3" s="17" customFormat="1" x14ac:dyDescent="0.25">
      <c r="A445" s="19"/>
      <c r="C445" s="18"/>
    </row>
    <row r="446" spans="1:3" s="17" customFormat="1" x14ac:dyDescent="0.25">
      <c r="A446" s="19"/>
      <c r="C446" s="18"/>
    </row>
    <row r="447" spans="1:3" s="17" customFormat="1" x14ac:dyDescent="0.25">
      <c r="A447" s="19"/>
      <c r="C447" s="18"/>
    </row>
    <row r="448" spans="1:3" s="17" customFormat="1" x14ac:dyDescent="0.25">
      <c r="A448" s="19"/>
      <c r="C448" s="18"/>
    </row>
    <row r="449" spans="1:3" s="17" customFormat="1" x14ac:dyDescent="0.25">
      <c r="A449" s="19"/>
      <c r="C449" s="18"/>
    </row>
    <row r="450" spans="1:3" s="17" customFormat="1" x14ac:dyDescent="0.25">
      <c r="A450" s="19"/>
      <c r="C450" s="18"/>
    </row>
    <row r="451" spans="1:3" s="17" customFormat="1" x14ac:dyDescent="0.25">
      <c r="A451" s="19"/>
      <c r="C451" s="18"/>
    </row>
    <row r="452" spans="1:3" s="17" customFormat="1" x14ac:dyDescent="0.25">
      <c r="A452" s="19"/>
      <c r="C452" s="18"/>
    </row>
    <row r="453" spans="1:3" s="17" customFormat="1" x14ac:dyDescent="0.25">
      <c r="A453" s="19"/>
      <c r="C453" s="18"/>
    </row>
    <row r="454" spans="1:3" s="17" customFormat="1" x14ac:dyDescent="0.25">
      <c r="A454" s="19"/>
      <c r="C454" s="18"/>
    </row>
    <row r="455" spans="1:3" s="17" customFormat="1" x14ac:dyDescent="0.25">
      <c r="A455" s="19"/>
      <c r="C455" s="18"/>
    </row>
    <row r="456" spans="1:3" s="17" customFormat="1" x14ac:dyDescent="0.25">
      <c r="A456" s="19"/>
      <c r="C456" s="18"/>
    </row>
    <row r="457" spans="1:3" s="17" customFormat="1" x14ac:dyDescent="0.25">
      <c r="A457" s="19"/>
      <c r="C457" s="18"/>
    </row>
    <row r="458" spans="1:3" s="17" customFormat="1" x14ac:dyDescent="0.25">
      <c r="A458" s="19"/>
      <c r="C458" s="18"/>
    </row>
    <row r="459" spans="1:3" s="17" customFormat="1" x14ac:dyDescent="0.25">
      <c r="A459" s="19"/>
      <c r="C459" s="18"/>
    </row>
    <row r="460" spans="1:3" s="17" customFormat="1" x14ac:dyDescent="0.25">
      <c r="A460" s="19"/>
      <c r="C460" s="18"/>
    </row>
    <row r="461" spans="1:3" s="17" customFormat="1" x14ac:dyDescent="0.25">
      <c r="A461" s="19"/>
      <c r="C461" s="18"/>
    </row>
    <row r="462" spans="1:3" s="17" customFormat="1" x14ac:dyDescent="0.25">
      <c r="A462" s="19"/>
      <c r="C462" s="18"/>
    </row>
    <row r="463" spans="1:3" s="17" customFormat="1" x14ac:dyDescent="0.25">
      <c r="A463" s="19"/>
      <c r="C463" s="18"/>
    </row>
    <row r="464" spans="1:3" s="17" customFormat="1" x14ac:dyDescent="0.25">
      <c r="A464" s="19"/>
      <c r="C464" s="18"/>
    </row>
    <row r="465" spans="1:3" s="17" customFormat="1" x14ac:dyDescent="0.25">
      <c r="A465" s="19"/>
      <c r="C465" s="18"/>
    </row>
    <row r="466" spans="1:3" s="17" customFormat="1" x14ac:dyDescent="0.25">
      <c r="A466" s="19"/>
      <c r="C466" s="18"/>
    </row>
    <row r="467" spans="1:3" s="17" customFormat="1" x14ac:dyDescent="0.25">
      <c r="A467" s="19"/>
      <c r="C467" s="18"/>
    </row>
    <row r="468" spans="1:3" s="17" customFormat="1" x14ac:dyDescent="0.25">
      <c r="A468" s="19"/>
      <c r="C468" s="18"/>
    </row>
    <row r="469" spans="1:3" s="17" customFormat="1" x14ac:dyDescent="0.25">
      <c r="A469" s="19"/>
      <c r="C469" s="18"/>
    </row>
    <row r="470" spans="1:3" s="17" customFormat="1" x14ac:dyDescent="0.25">
      <c r="A470" s="19"/>
      <c r="C470" s="18"/>
    </row>
    <row r="471" spans="1:3" s="17" customFormat="1" x14ac:dyDescent="0.25">
      <c r="A471" s="19"/>
      <c r="C471" s="18"/>
    </row>
    <row r="472" spans="1:3" s="17" customFormat="1" x14ac:dyDescent="0.25">
      <c r="A472" s="19"/>
      <c r="C472" s="18"/>
    </row>
    <row r="473" spans="1:3" s="17" customFormat="1" x14ac:dyDescent="0.25">
      <c r="A473" s="19"/>
      <c r="C473" s="18"/>
    </row>
    <row r="474" spans="1:3" s="17" customFormat="1" x14ac:dyDescent="0.25">
      <c r="A474" s="19"/>
      <c r="C474" s="18"/>
    </row>
    <row r="475" spans="1:3" s="17" customFormat="1" x14ac:dyDescent="0.25">
      <c r="A475" s="19"/>
      <c r="C475" s="18"/>
    </row>
    <row r="476" spans="1:3" s="17" customFormat="1" x14ac:dyDescent="0.25">
      <c r="A476" s="19"/>
      <c r="C476" s="18"/>
    </row>
    <row r="477" spans="1:3" s="17" customFormat="1" x14ac:dyDescent="0.25">
      <c r="A477" s="19"/>
      <c r="C477" s="18"/>
    </row>
    <row r="478" spans="1:3" s="17" customFormat="1" x14ac:dyDescent="0.25">
      <c r="A478" s="19"/>
      <c r="C478" s="18"/>
    </row>
    <row r="479" spans="1:3" s="17" customFormat="1" x14ac:dyDescent="0.25">
      <c r="A479" s="19"/>
      <c r="C479" s="18"/>
    </row>
    <row r="480" spans="1:3" s="17" customFormat="1" x14ac:dyDescent="0.25">
      <c r="A480" s="19"/>
      <c r="C480" s="18"/>
    </row>
    <row r="481" spans="1:3" s="17" customFormat="1" x14ac:dyDescent="0.25">
      <c r="A481" s="19"/>
      <c r="C481" s="18"/>
    </row>
    <row r="482" spans="1:3" s="17" customFormat="1" x14ac:dyDescent="0.25">
      <c r="A482" s="19"/>
      <c r="C482" s="18"/>
    </row>
    <row r="483" spans="1:3" s="17" customFormat="1" x14ac:dyDescent="0.25">
      <c r="A483" s="19"/>
      <c r="C483" s="18"/>
    </row>
    <row r="484" spans="1:3" s="17" customFormat="1" x14ac:dyDescent="0.25">
      <c r="A484" s="19"/>
      <c r="C484" s="18"/>
    </row>
    <row r="485" spans="1:3" s="17" customFormat="1" x14ac:dyDescent="0.25">
      <c r="A485" s="19"/>
      <c r="C485" s="18"/>
    </row>
    <row r="486" spans="1:3" s="17" customFormat="1" x14ac:dyDescent="0.25">
      <c r="A486" s="19"/>
      <c r="C486" s="18"/>
    </row>
    <row r="487" spans="1:3" s="17" customFormat="1" x14ac:dyDescent="0.25">
      <c r="A487" s="19"/>
      <c r="C487" s="18"/>
    </row>
    <row r="488" spans="1:3" s="17" customFormat="1" x14ac:dyDescent="0.25">
      <c r="A488" s="19"/>
      <c r="C488" s="18"/>
    </row>
    <row r="489" spans="1:3" s="17" customFormat="1" x14ac:dyDescent="0.25">
      <c r="A489" s="19"/>
      <c r="C489" s="18"/>
    </row>
    <row r="490" spans="1:3" s="17" customFormat="1" x14ac:dyDescent="0.25">
      <c r="A490" s="19"/>
      <c r="C490" s="18"/>
    </row>
    <row r="491" spans="1:3" s="17" customFormat="1" x14ac:dyDescent="0.25">
      <c r="A491" s="19"/>
      <c r="C491" s="18"/>
    </row>
    <row r="492" spans="1:3" s="17" customFormat="1" x14ac:dyDescent="0.25">
      <c r="A492" s="19"/>
      <c r="C492" s="18"/>
    </row>
    <row r="493" spans="1:3" s="17" customFormat="1" x14ac:dyDescent="0.25">
      <c r="A493" s="19"/>
      <c r="C493" s="18"/>
    </row>
    <row r="494" spans="1:3" s="17" customFormat="1" x14ac:dyDescent="0.25">
      <c r="A494" s="19"/>
      <c r="C494" s="18"/>
    </row>
    <row r="495" spans="1:3" s="17" customFormat="1" x14ac:dyDescent="0.25">
      <c r="A495" s="19"/>
      <c r="C495" s="18"/>
    </row>
    <row r="496" spans="1:3" s="17" customFormat="1" x14ac:dyDescent="0.25">
      <c r="A496" s="19"/>
      <c r="C496" s="18"/>
    </row>
    <row r="497" spans="1:3" s="17" customFormat="1" x14ac:dyDescent="0.25">
      <c r="A497" s="19"/>
      <c r="C497" s="18"/>
    </row>
    <row r="498" spans="1:3" s="17" customFormat="1" x14ac:dyDescent="0.25">
      <c r="A498" s="19"/>
      <c r="C498" s="18"/>
    </row>
    <row r="499" spans="1:3" s="17" customFormat="1" x14ac:dyDescent="0.25">
      <c r="A499" s="19"/>
      <c r="C499" s="18"/>
    </row>
    <row r="500" spans="1:3" s="17" customFormat="1" x14ac:dyDescent="0.25">
      <c r="A500" s="19"/>
      <c r="C500" s="18"/>
    </row>
    <row r="501" spans="1:3" s="17" customFormat="1" x14ac:dyDescent="0.25">
      <c r="A501" s="19"/>
      <c r="C501" s="18"/>
    </row>
    <row r="502" spans="1:3" s="17" customFormat="1" x14ac:dyDescent="0.25">
      <c r="A502" s="19"/>
      <c r="C502" s="18"/>
    </row>
    <row r="503" spans="1:3" s="17" customFormat="1" x14ac:dyDescent="0.25">
      <c r="A503" s="19"/>
      <c r="C503" s="18"/>
    </row>
    <row r="504" spans="1:3" s="17" customFormat="1" x14ac:dyDescent="0.25">
      <c r="A504" s="19"/>
      <c r="C504" s="18"/>
    </row>
    <row r="505" spans="1:3" s="17" customFormat="1" x14ac:dyDescent="0.25">
      <c r="A505" s="19"/>
      <c r="C505" s="18"/>
    </row>
    <row r="506" spans="1:3" s="17" customFormat="1" x14ac:dyDescent="0.25">
      <c r="A506" s="19"/>
      <c r="C506" s="18"/>
    </row>
    <row r="507" spans="1:3" s="17" customFormat="1" x14ac:dyDescent="0.25">
      <c r="A507" s="19"/>
      <c r="C507" s="18"/>
    </row>
    <row r="508" spans="1:3" s="17" customFormat="1" x14ac:dyDescent="0.25">
      <c r="A508" s="19"/>
      <c r="C508" s="18"/>
    </row>
    <row r="509" spans="1:3" s="17" customFormat="1" x14ac:dyDescent="0.25">
      <c r="A509" s="19"/>
      <c r="C509" s="18"/>
    </row>
    <row r="510" spans="1:3" s="17" customFormat="1" x14ac:dyDescent="0.25">
      <c r="A510" s="19"/>
      <c r="C510" s="18"/>
    </row>
    <row r="511" spans="1:3" s="17" customFormat="1" x14ac:dyDescent="0.25">
      <c r="A511" s="19"/>
      <c r="C511" s="18"/>
    </row>
    <row r="512" spans="1:3" s="17" customFormat="1" x14ac:dyDescent="0.25">
      <c r="A512" s="19"/>
      <c r="C512" s="18"/>
    </row>
    <row r="513" spans="1:3" s="17" customFormat="1" x14ac:dyDescent="0.25">
      <c r="A513" s="19"/>
      <c r="C513" s="18"/>
    </row>
    <row r="514" spans="1:3" s="17" customFormat="1" x14ac:dyDescent="0.25">
      <c r="A514" s="19"/>
      <c r="C514" s="18"/>
    </row>
    <row r="515" spans="1:3" s="17" customFormat="1" x14ac:dyDescent="0.25">
      <c r="A515" s="19"/>
      <c r="C515" s="18"/>
    </row>
    <row r="516" spans="1:3" s="17" customFormat="1" x14ac:dyDescent="0.25">
      <c r="A516" s="19"/>
      <c r="C516" s="18"/>
    </row>
    <row r="517" spans="1:3" s="17" customFormat="1" x14ac:dyDescent="0.25">
      <c r="A517" s="19"/>
      <c r="C517" s="18"/>
    </row>
    <row r="518" spans="1:3" s="17" customFormat="1" x14ac:dyDescent="0.25">
      <c r="A518" s="19"/>
      <c r="C518" s="18"/>
    </row>
    <row r="519" spans="1:3" s="17" customFormat="1" x14ac:dyDescent="0.25">
      <c r="A519" s="19"/>
      <c r="C519" s="18"/>
    </row>
    <row r="520" spans="1:3" s="17" customFormat="1" x14ac:dyDescent="0.25">
      <c r="A520" s="19"/>
      <c r="C520" s="18"/>
    </row>
    <row r="521" spans="1:3" s="17" customFormat="1" x14ac:dyDescent="0.25">
      <c r="A521" s="19"/>
      <c r="C521" s="18"/>
    </row>
    <row r="522" spans="1:3" s="17" customFormat="1" x14ac:dyDescent="0.25">
      <c r="A522" s="19"/>
      <c r="C522" s="18"/>
    </row>
    <row r="523" spans="1:3" s="17" customFormat="1" x14ac:dyDescent="0.25">
      <c r="A523" s="19"/>
      <c r="C523" s="18"/>
    </row>
    <row r="524" spans="1:3" s="17" customFormat="1" x14ac:dyDescent="0.25">
      <c r="A524" s="19"/>
      <c r="C524" s="18"/>
    </row>
    <row r="525" spans="1:3" s="17" customFormat="1" x14ac:dyDescent="0.25">
      <c r="A525" s="19"/>
      <c r="C525" s="18"/>
    </row>
    <row r="526" spans="1:3" s="17" customFormat="1" x14ac:dyDescent="0.25">
      <c r="A526" s="19"/>
      <c r="C526" s="18"/>
    </row>
    <row r="527" spans="1:3" s="17" customFormat="1" x14ac:dyDescent="0.25">
      <c r="A527" s="19"/>
      <c r="C527" s="18"/>
    </row>
    <row r="528" spans="1:3" s="17" customFormat="1" x14ac:dyDescent="0.25">
      <c r="A528" s="19"/>
      <c r="C528" s="18"/>
    </row>
    <row r="529" spans="1:3" s="17" customFormat="1" x14ac:dyDescent="0.25">
      <c r="A529" s="19"/>
      <c r="C529" s="18"/>
    </row>
    <row r="530" spans="1:3" s="17" customFormat="1" x14ac:dyDescent="0.25">
      <c r="A530" s="19"/>
      <c r="C530" s="18"/>
    </row>
    <row r="531" spans="1:3" s="17" customFormat="1" x14ac:dyDescent="0.25">
      <c r="A531" s="19"/>
      <c r="C531" s="18"/>
    </row>
    <row r="532" spans="1:3" s="17" customFormat="1" x14ac:dyDescent="0.25">
      <c r="A532" s="19"/>
      <c r="C532" s="18"/>
    </row>
    <row r="533" spans="1:3" s="17" customFormat="1" x14ac:dyDescent="0.25">
      <c r="A533" s="19"/>
      <c r="C533" s="18"/>
    </row>
    <row r="534" spans="1:3" s="17" customFormat="1" x14ac:dyDescent="0.25">
      <c r="A534" s="19"/>
      <c r="C534" s="18"/>
    </row>
    <row r="535" spans="1:3" s="17" customFormat="1" x14ac:dyDescent="0.25">
      <c r="A535" s="19"/>
      <c r="C535" s="18"/>
    </row>
    <row r="536" spans="1:3" s="17" customFormat="1" x14ac:dyDescent="0.25">
      <c r="A536" s="19"/>
      <c r="C536" s="18"/>
    </row>
    <row r="537" spans="1:3" s="17" customFormat="1" x14ac:dyDescent="0.25">
      <c r="A537" s="19"/>
      <c r="C537" s="18"/>
    </row>
    <row r="538" spans="1:3" s="17" customFormat="1" x14ac:dyDescent="0.25">
      <c r="A538" s="19"/>
      <c r="C538" s="18"/>
    </row>
    <row r="539" spans="1:3" s="17" customFormat="1" x14ac:dyDescent="0.25">
      <c r="A539" s="19"/>
      <c r="C539" s="18"/>
    </row>
    <row r="540" spans="1:3" s="17" customFormat="1" x14ac:dyDescent="0.25">
      <c r="A540" s="19"/>
      <c r="C540" s="18"/>
    </row>
    <row r="541" spans="1:3" s="17" customFormat="1" x14ac:dyDescent="0.25">
      <c r="A541" s="19"/>
      <c r="C541" s="18"/>
    </row>
    <row r="542" spans="1:3" s="17" customFormat="1" x14ac:dyDescent="0.25">
      <c r="A542" s="19"/>
      <c r="C542" s="18"/>
    </row>
    <row r="543" spans="1:3" s="17" customFormat="1" x14ac:dyDescent="0.25">
      <c r="A543" s="19"/>
      <c r="C543" s="18"/>
    </row>
    <row r="544" spans="1:3" s="17" customFormat="1" x14ac:dyDescent="0.25">
      <c r="A544" s="19"/>
      <c r="C544" s="18"/>
    </row>
    <row r="545" spans="1:3" s="17" customFormat="1" x14ac:dyDescent="0.25">
      <c r="A545" s="19"/>
      <c r="C545" s="18"/>
    </row>
    <row r="546" spans="1:3" s="17" customFormat="1" x14ac:dyDescent="0.25">
      <c r="A546" s="19"/>
      <c r="C546" s="18"/>
    </row>
    <row r="547" spans="1:3" s="17" customFormat="1" x14ac:dyDescent="0.25">
      <c r="A547" s="19"/>
      <c r="C547" s="18"/>
    </row>
    <row r="548" spans="1:3" s="17" customFormat="1" x14ac:dyDescent="0.25">
      <c r="A548" s="19"/>
      <c r="C548" s="18"/>
    </row>
    <row r="549" spans="1:3" s="17" customFormat="1" x14ac:dyDescent="0.25">
      <c r="A549" s="19"/>
      <c r="C549" s="18"/>
    </row>
    <row r="550" spans="1:3" s="17" customFormat="1" x14ac:dyDescent="0.25">
      <c r="A550" s="19"/>
      <c r="C550" s="18"/>
    </row>
    <row r="551" spans="1:3" s="17" customFormat="1" x14ac:dyDescent="0.25">
      <c r="A551" s="19"/>
      <c r="C551" s="18"/>
    </row>
    <row r="552" spans="1:3" s="17" customFormat="1" x14ac:dyDescent="0.25">
      <c r="A552" s="19"/>
      <c r="C552" s="18"/>
    </row>
    <row r="553" spans="1:3" s="17" customFormat="1" x14ac:dyDescent="0.25">
      <c r="A553" s="19"/>
      <c r="C553" s="18"/>
    </row>
    <row r="554" spans="1:3" s="17" customFormat="1" x14ac:dyDescent="0.25">
      <c r="A554" s="19"/>
      <c r="C554" s="18"/>
    </row>
    <row r="555" spans="1:3" s="17" customFormat="1" x14ac:dyDescent="0.25">
      <c r="A555" s="19"/>
      <c r="C555" s="18"/>
    </row>
    <row r="556" spans="1:3" s="17" customFormat="1" x14ac:dyDescent="0.25">
      <c r="A556" s="19"/>
      <c r="C556" s="18"/>
    </row>
    <row r="557" spans="1:3" s="17" customFormat="1" x14ac:dyDescent="0.25">
      <c r="A557" s="19"/>
      <c r="C557" s="18"/>
    </row>
    <row r="558" spans="1:3" s="17" customFormat="1" x14ac:dyDescent="0.25">
      <c r="A558" s="19"/>
      <c r="C558" s="18"/>
    </row>
    <row r="559" spans="1:3" s="17" customFormat="1" x14ac:dyDescent="0.25">
      <c r="A559" s="19"/>
      <c r="C559" s="18"/>
    </row>
    <row r="560" spans="1:3" s="17" customFormat="1" x14ac:dyDescent="0.25">
      <c r="A560" s="19"/>
      <c r="C560" s="18"/>
    </row>
    <row r="561" spans="1:3" s="17" customFormat="1" x14ac:dyDescent="0.25">
      <c r="A561" s="19"/>
      <c r="C561" s="18"/>
    </row>
    <row r="562" spans="1:3" s="17" customFormat="1" x14ac:dyDescent="0.25">
      <c r="A562" s="19"/>
      <c r="C562" s="18"/>
    </row>
    <row r="563" spans="1:3" s="17" customFormat="1" x14ac:dyDescent="0.25">
      <c r="A563" s="19"/>
      <c r="C563" s="18"/>
    </row>
    <row r="564" spans="1:3" s="17" customFormat="1" x14ac:dyDescent="0.25">
      <c r="A564" s="19"/>
      <c r="C564" s="18"/>
    </row>
    <row r="565" spans="1:3" s="17" customFormat="1" x14ac:dyDescent="0.25">
      <c r="A565" s="19"/>
      <c r="C565" s="18"/>
    </row>
    <row r="566" spans="1:3" s="17" customFormat="1" x14ac:dyDescent="0.25">
      <c r="A566" s="19"/>
      <c r="C566" s="18"/>
    </row>
    <row r="567" spans="1:3" s="17" customFormat="1" x14ac:dyDescent="0.25">
      <c r="A567" s="19"/>
      <c r="C567" s="18"/>
    </row>
    <row r="568" spans="1:3" s="17" customFormat="1" x14ac:dyDescent="0.25">
      <c r="A568" s="19"/>
      <c r="C568" s="18"/>
    </row>
    <row r="569" spans="1:3" s="17" customFormat="1" x14ac:dyDescent="0.25">
      <c r="A569" s="19"/>
      <c r="C569" s="18"/>
    </row>
    <row r="570" spans="1:3" s="17" customFormat="1" x14ac:dyDescent="0.25">
      <c r="A570" s="19"/>
      <c r="C570" s="18"/>
    </row>
    <row r="571" spans="1:3" s="17" customFormat="1" x14ac:dyDescent="0.25">
      <c r="A571" s="19"/>
      <c r="C571" s="18"/>
    </row>
    <row r="572" spans="1:3" s="17" customFormat="1" x14ac:dyDescent="0.25">
      <c r="A572" s="19"/>
      <c r="C572" s="18"/>
    </row>
    <row r="573" spans="1:3" s="17" customFormat="1" x14ac:dyDescent="0.25">
      <c r="A573" s="19"/>
      <c r="C573" s="18"/>
    </row>
    <row r="574" spans="1:3" s="17" customFormat="1" x14ac:dyDescent="0.25">
      <c r="A574" s="19"/>
      <c r="C574" s="18"/>
    </row>
    <row r="575" spans="1:3" s="17" customFormat="1" x14ac:dyDescent="0.25">
      <c r="A575" s="19"/>
      <c r="C575" s="18"/>
    </row>
    <row r="576" spans="1:3" s="17" customFormat="1" x14ac:dyDescent="0.25">
      <c r="A576" s="19"/>
      <c r="C576" s="18"/>
    </row>
    <row r="577" spans="1:3" s="17" customFormat="1" x14ac:dyDescent="0.25">
      <c r="A577" s="19"/>
      <c r="C577" s="18"/>
    </row>
    <row r="578" spans="1:3" s="17" customFormat="1" x14ac:dyDescent="0.25">
      <c r="A578" s="19"/>
      <c r="C578" s="18"/>
    </row>
    <row r="579" spans="1:3" s="17" customFormat="1" x14ac:dyDescent="0.25">
      <c r="A579" s="19"/>
      <c r="C579" s="18"/>
    </row>
    <row r="580" spans="1:3" s="17" customFormat="1" x14ac:dyDescent="0.25">
      <c r="A580" s="19"/>
      <c r="C580" s="18"/>
    </row>
    <row r="581" spans="1:3" s="17" customFormat="1" x14ac:dyDescent="0.25">
      <c r="A581" s="19"/>
      <c r="C581" s="18"/>
    </row>
    <row r="582" spans="1:3" s="17" customFormat="1" x14ac:dyDescent="0.25">
      <c r="A582" s="19"/>
      <c r="C582" s="18"/>
    </row>
    <row r="583" spans="1:3" s="17" customFormat="1" x14ac:dyDescent="0.25">
      <c r="A583" s="19"/>
      <c r="C583" s="18"/>
    </row>
    <row r="584" spans="1:3" s="17" customFormat="1" x14ac:dyDescent="0.25">
      <c r="A584" s="19"/>
      <c r="C584" s="18"/>
    </row>
    <row r="585" spans="1:3" s="17" customFormat="1" x14ac:dyDescent="0.25">
      <c r="A585" s="19"/>
      <c r="C585" s="18"/>
    </row>
    <row r="586" spans="1:3" s="17" customFormat="1" x14ac:dyDescent="0.25">
      <c r="A586" s="19"/>
      <c r="C586" s="18"/>
    </row>
    <row r="587" spans="1:3" s="17" customFormat="1" x14ac:dyDescent="0.25">
      <c r="A587" s="19"/>
      <c r="C587" s="18"/>
    </row>
    <row r="588" spans="1:3" s="17" customFormat="1" x14ac:dyDescent="0.25">
      <c r="A588" s="19"/>
      <c r="C588" s="18"/>
    </row>
    <row r="589" spans="1:3" s="17" customFormat="1" x14ac:dyDescent="0.25">
      <c r="A589" s="19"/>
      <c r="C589" s="18"/>
    </row>
    <row r="590" spans="1:3" s="17" customFormat="1" x14ac:dyDescent="0.25">
      <c r="A590" s="19"/>
      <c r="C590" s="18"/>
    </row>
    <row r="591" spans="1:3" s="17" customFormat="1" x14ac:dyDescent="0.25">
      <c r="A591" s="19"/>
      <c r="C591" s="18"/>
    </row>
    <row r="592" spans="1:3" s="17" customFormat="1" x14ac:dyDescent="0.25">
      <c r="A592" s="19"/>
      <c r="C592" s="18"/>
    </row>
    <row r="593" spans="1:3" s="17" customFormat="1" x14ac:dyDescent="0.25">
      <c r="A593" s="19"/>
      <c r="C593" s="18"/>
    </row>
    <row r="594" spans="1:3" s="17" customFormat="1" x14ac:dyDescent="0.25">
      <c r="A594" s="19"/>
      <c r="C594" s="18"/>
    </row>
    <row r="595" spans="1:3" s="17" customFormat="1" x14ac:dyDescent="0.25">
      <c r="A595" s="19"/>
      <c r="C595" s="18"/>
    </row>
    <row r="596" spans="1:3" s="17" customFormat="1" x14ac:dyDescent="0.25">
      <c r="A596" s="19"/>
      <c r="C596" s="18"/>
    </row>
    <row r="597" spans="1:3" s="17" customFormat="1" x14ac:dyDescent="0.25">
      <c r="A597" s="19"/>
      <c r="C597" s="18"/>
    </row>
    <row r="598" spans="1:3" s="17" customFormat="1" x14ac:dyDescent="0.25">
      <c r="A598" s="19"/>
      <c r="C598" s="18"/>
    </row>
    <row r="599" spans="1:3" s="17" customFormat="1" x14ac:dyDescent="0.25">
      <c r="A599" s="19"/>
      <c r="C599" s="18"/>
    </row>
    <row r="600" spans="1:3" s="17" customFormat="1" x14ac:dyDescent="0.25">
      <c r="A600" s="19"/>
      <c r="C600" s="18"/>
    </row>
    <row r="601" spans="1:3" s="17" customFormat="1" x14ac:dyDescent="0.25">
      <c r="A601" s="19"/>
      <c r="C601" s="18"/>
    </row>
    <row r="602" spans="1:3" s="17" customFormat="1" x14ac:dyDescent="0.25">
      <c r="A602" s="19"/>
      <c r="C602" s="18"/>
    </row>
    <row r="603" spans="1:3" s="17" customFormat="1" x14ac:dyDescent="0.25">
      <c r="A603" s="19"/>
      <c r="C603" s="18"/>
    </row>
    <row r="604" spans="1:3" s="17" customFormat="1" x14ac:dyDescent="0.25">
      <c r="A604" s="19"/>
      <c r="C604" s="18"/>
    </row>
    <row r="605" spans="1:3" s="17" customFormat="1" x14ac:dyDescent="0.25">
      <c r="A605" s="19"/>
      <c r="C605" s="18"/>
    </row>
    <row r="606" spans="1:3" s="17" customFormat="1" x14ac:dyDescent="0.25">
      <c r="A606" s="19"/>
      <c r="C606" s="18"/>
    </row>
    <row r="607" spans="1:3" s="17" customFormat="1" x14ac:dyDescent="0.25">
      <c r="A607" s="19"/>
      <c r="C607" s="18"/>
    </row>
    <row r="608" spans="1:3" s="17" customFormat="1" x14ac:dyDescent="0.25">
      <c r="A608" s="19"/>
      <c r="C608" s="18"/>
    </row>
    <row r="609" spans="1:3" s="17" customFormat="1" x14ac:dyDescent="0.25">
      <c r="A609" s="19"/>
      <c r="C609" s="18"/>
    </row>
    <row r="610" spans="1:3" s="17" customFormat="1" x14ac:dyDescent="0.25">
      <c r="A610" s="19"/>
      <c r="C610" s="18"/>
    </row>
    <row r="611" spans="1:3" s="17" customFormat="1" x14ac:dyDescent="0.25">
      <c r="A611" s="19"/>
      <c r="C611" s="18"/>
    </row>
    <row r="612" spans="1:3" s="17" customFormat="1" x14ac:dyDescent="0.25">
      <c r="A612" s="19"/>
      <c r="C612" s="18"/>
    </row>
    <row r="613" spans="1:3" s="17" customFormat="1" x14ac:dyDescent="0.25">
      <c r="A613" s="19"/>
      <c r="C613" s="18"/>
    </row>
    <row r="614" spans="1:3" s="17" customFormat="1" x14ac:dyDescent="0.25">
      <c r="A614" s="19"/>
      <c r="C614" s="18"/>
    </row>
    <row r="615" spans="1:3" s="17" customFormat="1" x14ac:dyDescent="0.25">
      <c r="A615" s="19"/>
      <c r="C615" s="18"/>
    </row>
    <row r="616" spans="1:3" s="17" customFormat="1" x14ac:dyDescent="0.25">
      <c r="A616" s="19"/>
      <c r="C616" s="18"/>
    </row>
    <row r="617" spans="1:3" s="17" customFormat="1" x14ac:dyDescent="0.25">
      <c r="A617" s="19"/>
      <c r="C617" s="18"/>
    </row>
    <row r="618" spans="1:3" s="17" customFormat="1" x14ac:dyDescent="0.25">
      <c r="A618" s="19"/>
      <c r="C618" s="18"/>
    </row>
    <row r="619" spans="1:3" s="17" customFormat="1" x14ac:dyDescent="0.25">
      <c r="A619" s="19"/>
      <c r="C619" s="18"/>
    </row>
    <row r="620" spans="1:3" s="17" customFormat="1" x14ac:dyDescent="0.25">
      <c r="A620" s="19"/>
      <c r="C620" s="18"/>
    </row>
    <row r="621" spans="1:3" s="17" customFormat="1" x14ac:dyDescent="0.25">
      <c r="A621" s="19"/>
      <c r="C621" s="18"/>
    </row>
    <row r="622" spans="1:3" s="17" customFormat="1" x14ac:dyDescent="0.25">
      <c r="A622" s="19"/>
      <c r="C622" s="18"/>
    </row>
    <row r="623" spans="1:3" s="17" customFormat="1" x14ac:dyDescent="0.25">
      <c r="A623" s="19"/>
      <c r="C623" s="18"/>
    </row>
    <row r="624" spans="1:3" s="17" customFormat="1" x14ac:dyDescent="0.25">
      <c r="A624" s="19"/>
      <c r="C624" s="18"/>
    </row>
    <row r="625" spans="1:3" s="17" customFormat="1" x14ac:dyDescent="0.25">
      <c r="A625" s="19"/>
      <c r="C625" s="18"/>
    </row>
    <row r="626" spans="1:3" s="17" customFormat="1" x14ac:dyDescent="0.25">
      <c r="A626" s="19"/>
      <c r="C626" s="18"/>
    </row>
    <row r="627" spans="1:3" s="17" customFormat="1" x14ac:dyDescent="0.25">
      <c r="A627" s="19"/>
      <c r="C627" s="18"/>
    </row>
    <row r="628" spans="1:3" s="17" customFormat="1" x14ac:dyDescent="0.25">
      <c r="A628" s="19"/>
      <c r="C628" s="18"/>
    </row>
    <row r="629" spans="1:3" s="17" customFormat="1" x14ac:dyDescent="0.25">
      <c r="A629" s="19"/>
      <c r="C629" s="18"/>
    </row>
    <row r="630" spans="1:3" s="17" customFormat="1" x14ac:dyDescent="0.25">
      <c r="A630" s="19"/>
      <c r="C630" s="18"/>
    </row>
    <row r="631" spans="1:3" s="17" customFormat="1" x14ac:dyDescent="0.25">
      <c r="A631" s="19"/>
      <c r="C631" s="18"/>
    </row>
    <row r="632" spans="1:3" s="17" customFormat="1" x14ac:dyDescent="0.25">
      <c r="A632" s="19"/>
      <c r="C632" s="18"/>
    </row>
    <row r="633" spans="1:3" s="17" customFormat="1" x14ac:dyDescent="0.25">
      <c r="A633" s="19"/>
      <c r="C633" s="18"/>
    </row>
    <row r="634" spans="1:3" s="17" customFormat="1" x14ac:dyDescent="0.25">
      <c r="A634" s="19"/>
      <c r="C634" s="18"/>
    </row>
    <row r="635" spans="1:3" s="17" customFormat="1" x14ac:dyDescent="0.25">
      <c r="A635" s="19"/>
      <c r="C635" s="18"/>
    </row>
    <row r="636" spans="1:3" s="17" customFormat="1" x14ac:dyDescent="0.25">
      <c r="A636" s="19"/>
      <c r="C636" s="18"/>
    </row>
    <row r="637" spans="1:3" s="17" customFormat="1" x14ac:dyDescent="0.25">
      <c r="A637" s="19"/>
      <c r="C637" s="18"/>
    </row>
    <row r="638" spans="1:3" s="17" customFormat="1" x14ac:dyDescent="0.25">
      <c r="A638" s="19"/>
      <c r="C638" s="18"/>
    </row>
    <row r="639" spans="1:3" s="17" customFormat="1" x14ac:dyDescent="0.25">
      <c r="A639" s="19"/>
      <c r="C639" s="18"/>
    </row>
    <row r="640" spans="1:3" s="17" customFormat="1" x14ac:dyDescent="0.25">
      <c r="A640" s="19"/>
      <c r="C640" s="18"/>
    </row>
    <row r="641" spans="1:3" s="17" customFormat="1" x14ac:dyDescent="0.25">
      <c r="A641" s="19"/>
      <c r="C641" s="18"/>
    </row>
    <row r="642" spans="1:3" s="17" customFormat="1" x14ac:dyDescent="0.25">
      <c r="A642" s="19"/>
      <c r="C642" s="18"/>
    </row>
    <row r="643" spans="1:3" s="17" customFormat="1" x14ac:dyDescent="0.25">
      <c r="A643" s="19"/>
      <c r="C643" s="18"/>
    </row>
    <row r="644" spans="1:3" s="17" customFormat="1" x14ac:dyDescent="0.25">
      <c r="A644" s="19"/>
      <c r="C644" s="18"/>
    </row>
    <row r="645" spans="1:3" s="17" customFormat="1" x14ac:dyDescent="0.25">
      <c r="A645" s="19"/>
      <c r="C645" s="18"/>
    </row>
    <row r="646" spans="1:3" s="17" customFormat="1" x14ac:dyDescent="0.25">
      <c r="A646" s="19"/>
      <c r="C646" s="18"/>
    </row>
    <row r="647" spans="1:3" s="17" customFormat="1" x14ac:dyDescent="0.25">
      <c r="A647" s="19"/>
      <c r="C647" s="18"/>
    </row>
    <row r="648" spans="1:3" s="17" customFormat="1" x14ac:dyDescent="0.25">
      <c r="A648" s="19"/>
      <c r="C648" s="18"/>
    </row>
    <row r="649" spans="1:3" s="17" customFormat="1" x14ac:dyDescent="0.25">
      <c r="A649" s="19"/>
      <c r="C649" s="18"/>
    </row>
    <row r="650" spans="1:3" s="17" customFormat="1" x14ac:dyDescent="0.25">
      <c r="A650" s="19"/>
      <c r="C650" s="18"/>
    </row>
    <row r="651" spans="1:3" s="17" customFormat="1" x14ac:dyDescent="0.25">
      <c r="A651" s="19"/>
      <c r="C651" s="18"/>
    </row>
    <row r="652" spans="1:3" s="17" customFormat="1" x14ac:dyDescent="0.25">
      <c r="A652" s="19"/>
      <c r="C652" s="18"/>
    </row>
    <row r="653" spans="1:3" s="17" customFormat="1" x14ac:dyDescent="0.25">
      <c r="A653" s="19"/>
      <c r="C653" s="18"/>
    </row>
    <row r="654" spans="1:3" s="17" customFormat="1" x14ac:dyDescent="0.25">
      <c r="A654" s="19"/>
      <c r="C654" s="18"/>
    </row>
    <row r="655" spans="1:3" s="17" customFormat="1" x14ac:dyDescent="0.25">
      <c r="A655" s="19"/>
      <c r="C655" s="18"/>
    </row>
    <row r="656" spans="1:3" s="17" customFormat="1" x14ac:dyDescent="0.25">
      <c r="A656" s="19"/>
      <c r="C656" s="18"/>
    </row>
    <row r="657" spans="1:3" s="17" customFormat="1" x14ac:dyDescent="0.25">
      <c r="A657" s="19"/>
      <c r="C657" s="18"/>
    </row>
    <row r="658" spans="1:3" s="17" customFormat="1" x14ac:dyDescent="0.25">
      <c r="A658" s="19"/>
      <c r="C658" s="18"/>
    </row>
    <row r="659" spans="1:3" s="17" customFormat="1" x14ac:dyDescent="0.25">
      <c r="A659" s="19"/>
      <c r="C659" s="18"/>
    </row>
    <row r="660" spans="1:3" s="17" customFormat="1" x14ac:dyDescent="0.25">
      <c r="A660" s="19"/>
      <c r="C660" s="18"/>
    </row>
    <row r="661" spans="1:3" s="17" customFormat="1" x14ac:dyDescent="0.25">
      <c r="A661" s="19"/>
      <c r="C661" s="18"/>
    </row>
    <row r="662" spans="1:3" s="17" customFormat="1" x14ac:dyDescent="0.25">
      <c r="A662" s="19"/>
      <c r="C662" s="18"/>
    </row>
    <row r="663" spans="1:3" s="17" customFormat="1" x14ac:dyDescent="0.25">
      <c r="A663" s="19"/>
      <c r="C663" s="18"/>
    </row>
    <row r="664" spans="1:3" s="17" customFormat="1" x14ac:dyDescent="0.25">
      <c r="A664" s="19"/>
      <c r="C664" s="18"/>
    </row>
    <row r="665" spans="1:3" s="17" customFormat="1" x14ac:dyDescent="0.25">
      <c r="A665" s="19"/>
      <c r="C665" s="18"/>
    </row>
    <row r="666" spans="1:3" s="17" customFormat="1" x14ac:dyDescent="0.25">
      <c r="A666" s="19"/>
      <c r="C666" s="18"/>
    </row>
    <row r="667" spans="1:3" s="17" customFormat="1" x14ac:dyDescent="0.25">
      <c r="A667" s="19"/>
      <c r="C667" s="18"/>
    </row>
    <row r="668" spans="1:3" s="17" customFormat="1" x14ac:dyDescent="0.25">
      <c r="A668" s="19"/>
      <c r="C668" s="18"/>
    </row>
    <row r="669" spans="1:3" s="17" customFormat="1" x14ac:dyDescent="0.25">
      <c r="A669" s="19"/>
      <c r="C669" s="18"/>
    </row>
    <row r="670" spans="1:3" s="17" customFormat="1" x14ac:dyDescent="0.25">
      <c r="A670" s="19"/>
      <c r="C670" s="18"/>
    </row>
    <row r="671" spans="1:3" s="17" customFormat="1" x14ac:dyDescent="0.25">
      <c r="A671" s="19"/>
      <c r="C671" s="18"/>
    </row>
    <row r="672" spans="1:3" s="17" customFormat="1" x14ac:dyDescent="0.25">
      <c r="A672" s="19"/>
      <c r="C672" s="18"/>
    </row>
    <row r="673" spans="1:3" s="17" customFormat="1" x14ac:dyDescent="0.25">
      <c r="A673" s="19"/>
      <c r="C673" s="18"/>
    </row>
    <row r="674" spans="1:3" s="17" customFormat="1" x14ac:dyDescent="0.25">
      <c r="A674" s="19"/>
      <c r="C674" s="18"/>
    </row>
    <row r="675" spans="1:3" s="17" customFormat="1" x14ac:dyDescent="0.25">
      <c r="A675" s="19"/>
      <c r="C675" s="18"/>
    </row>
    <row r="676" spans="1:3" s="17" customFormat="1" x14ac:dyDescent="0.25">
      <c r="A676" s="19"/>
      <c r="C676" s="18"/>
    </row>
    <row r="677" spans="1:3" s="17" customFormat="1" x14ac:dyDescent="0.25">
      <c r="A677" s="19"/>
      <c r="C677" s="18"/>
    </row>
    <row r="678" spans="1:3" s="17" customFormat="1" x14ac:dyDescent="0.25">
      <c r="A678" s="19"/>
      <c r="C678" s="18"/>
    </row>
    <row r="679" spans="1:3" s="17" customFormat="1" x14ac:dyDescent="0.25">
      <c r="A679" s="19"/>
      <c r="C679" s="18"/>
    </row>
    <row r="680" spans="1:3" s="17" customFormat="1" x14ac:dyDescent="0.25">
      <c r="A680" s="19"/>
      <c r="C680" s="18"/>
    </row>
    <row r="681" spans="1:3" s="17" customFormat="1" x14ac:dyDescent="0.25">
      <c r="A681" s="19"/>
      <c r="C681" s="18"/>
    </row>
    <row r="682" spans="1:3" s="17" customFormat="1" x14ac:dyDescent="0.25">
      <c r="A682" s="19"/>
      <c r="C682" s="18"/>
    </row>
    <row r="683" spans="1:3" s="17" customFormat="1" x14ac:dyDescent="0.25">
      <c r="A683" s="19"/>
      <c r="C683" s="18"/>
    </row>
    <row r="684" spans="1:3" s="17" customFormat="1" x14ac:dyDescent="0.25">
      <c r="A684" s="19"/>
      <c r="C684" s="18"/>
    </row>
    <row r="685" spans="1:3" s="17" customFormat="1" x14ac:dyDescent="0.25">
      <c r="A685" s="19"/>
      <c r="C685" s="18"/>
    </row>
    <row r="686" spans="1:3" s="17" customFormat="1" x14ac:dyDescent="0.25">
      <c r="A686" s="19"/>
      <c r="C686" s="18"/>
    </row>
    <row r="687" spans="1:3" s="17" customFormat="1" x14ac:dyDescent="0.25">
      <c r="A687" s="19"/>
      <c r="C687" s="18"/>
    </row>
    <row r="688" spans="1:3" s="17" customFormat="1" x14ac:dyDescent="0.25">
      <c r="A688" s="19"/>
      <c r="C688" s="18"/>
    </row>
    <row r="689" spans="1:3" s="17" customFormat="1" x14ac:dyDescent="0.25">
      <c r="A689" s="19"/>
      <c r="C689" s="18"/>
    </row>
    <row r="690" spans="1:3" s="17" customFormat="1" x14ac:dyDescent="0.25">
      <c r="A690" s="19"/>
      <c r="C690" s="18"/>
    </row>
    <row r="691" spans="1:3" s="17" customFormat="1" x14ac:dyDescent="0.25">
      <c r="A691" s="19"/>
      <c r="C691" s="18"/>
    </row>
    <row r="692" spans="1:3" s="17" customFormat="1" x14ac:dyDescent="0.25">
      <c r="A692" s="19"/>
      <c r="C692" s="18"/>
    </row>
    <row r="693" spans="1:3" s="17" customFormat="1" x14ac:dyDescent="0.25">
      <c r="A693" s="19"/>
      <c r="C693" s="18"/>
    </row>
    <row r="694" spans="1:3" s="17" customFormat="1" x14ac:dyDescent="0.25">
      <c r="A694" s="19"/>
      <c r="C694" s="18"/>
    </row>
    <row r="695" spans="1:3" s="17" customFormat="1" x14ac:dyDescent="0.25">
      <c r="A695" s="19"/>
      <c r="C695" s="18"/>
    </row>
    <row r="696" spans="1:3" s="17" customFormat="1" x14ac:dyDescent="0.25">
      <c r="A696" s="19"/>
      <c r="C696" s="18"/>
    </row>
    <row r="697" spans="1:3" s="17" customFormat="1" x14ac:dyDescent="0.25">
      <c r="A697" s="19"/>
      <c r="C697" s="18"/>
    </row>
    <row r="698" spans="1:3" s="17" customFormat="1" x14ac:dyDescent="0.25">
      <c r="A698" s="19"/>
      <c r="C698" s="18"/>
    </row>
    <row r="699" spans="1:3" s="17" customFormat="1" x14ac:dyDescent="0.25">
      <c r="A699" s="19"/>
      <c r="C699" s="18"/>
    </row>
    <row r="700" spans="1:3" s="17" customFormat="1" x14ac:dyDescent="0.25">
      <c r="A700" s="19"/>
      <c r="C700" s="18"/>
    </row>
    <row r="701" spans="1:3" s="17" customFormat="1" x14ac:dyDescent="0.25">
      <c r="A701" s="19"/>
      <c r="C701" s="18"/>
    </row>
    <row r="702" spans="1:3" s="17" customFormat="1" x14ac:dyDescent="0.25">
      <c r="A702" s="19"/>
      <c r="C702" s="18"/>
    </row>
    <row r="703" spans="1:3" s="17" customFormat="1" x14ac:dyDescent="0.25">
      <c r="A703" s="19"/>
      <c r="C703" s="18"/>
    </row>
    <row r="704" spans="1:3" s="17" customFormat="1" x14ac:dyDescent="0.25">
      <c r="A704" s="19"/>
      <c r="C704" s="18"/>
    </row>
    <row r="705" spans="1:3" s="17" customFormat="1" x14ac:dyDescent="0.25">
      <c r="A705" s="19"/>
      <c r="C705" s="18"/>
    </row>
    <row r="706" spans="1:3" s="17" customFormat="1" x14ac:dyDescent="0.25">
      <c r="A706" s="19"/>
      <c r="C706" s="18"/>
    </row>
    <row r="707" spans="1:3" s="17" customFormat="1" x14ac:dyDescent="0.25">
      <c r="A707" s="19"/>
      <c r="C707" s="18"/>
    </row>
    <row r="708" spans="1:3" s="17" customFormat="1" x14ac:dyDescent="0.25">
      <c r="A708" s="19"/>
      <c r="C708" s="18"/>
    </row>
    <row r="709" spans="1:3" s="17" customFormat="1" x14ac:dyDescent="0.25">
      <c r="A709" s="19"/>
      <c r="C709" s="18"/>
    </row>
    <row r="710" spans="1:3" s="17" customFormat="1" x14ac:dyDescent="0.25">
      <c r="A710" s="19"/>
      <c r="C710" s="18"/>
    </row>
    <row r="711" spans="1:3" s="17" customFormat="1" x14ac:dyDescent="0.25">
      <c r="A711" s="19"/>
      <c r="C711" s="18"/>
    </row>
    <row r="712" spans="1:3" s="17" customFormat="1" x14ac:dyDescent="0.25">
      <c r="A712" s="19"/>
      <c r="C712" s="18"/>
    </row>
    <row r="713" spans="1:3" s="17" customFormat="1" x14ac:dyDescent="0.25">
      <c r="A713" s="19"/>
      <c r="C713" s="18"/>
    </row>
    <row r="714" spans="1:3" s="17" customFormat="1" x14ac:dyDescent="0.25">
      <c r="A714" s="19"/>
      <c r="C714" s="18"/>
    </row>
    <row r="715" spans="1:3" s="17" customFormat="1" x14ac:dyDescent="0.25">
      <c r="A715" s="19"/>
      <c r="C715" s="18"/>
    </row>
    <row r="716" spans="1:3" s="17" customFormat="1" x14ac:dyDescent="0.25">
      <c r="A716" s="19"/>
      <c r="C716" s="18"/>
    </row>
    <row r="717" spans="1:3" s="17" customFormat="1" x14ac:dyDescent="0.25">
      <c r="A717" s="19"/>
      <c r="C717" s="18"/>
    </row>
    <row r="718" spans="1:3" s="17" customFormat="1" x14ac:dyDescent="0.25">
      <c r="A718" s="19"/>
      <c r="C718" s="18"/>
    </row>
    <row r="719" spans="1:3" s="17" customFormat="1" x14ac:dyDescent="0.25">
      <c r="A719" s="19"/>
      <c r="C719" s="18"/>
    </row>
    <row r="720" spans="1:3" s="17" customFormat="1" x14ac:dyDescent="0.25">
      <c r="A720" s="19"/>
      <c r="C720" s="18"/>
    </row>
    <row r="721" spans="1:3" s="17" customFormat="1" x14ac:dyDescent="0.25">
      <c r="A721" s="19"/>
      <c r="C721" s="18"/>
    </row>
    <row r="722" spans="1:3" s="17" customFormat="1" x14ac:dyDescent="0.25">
      <c r="A722" s="19"/>
      <c r="C722" s="18"/>
    </row>
    <row r="723" spans="1:3" s="17" customFormat="1" x14ac:dyDescent="0.25">
      <c r="A723" s="19"/>
      <c r="C723" s="18"/>
    </row>
    <row r="724" spans="1:3" s="17" customFormat="1" x14ac:dyDescent="0.25">
      <c r="A724" s="19"/>
      <c r="C724" s="18"/>
    </row>
    <row r="725" spans="1:3" s="17" customFormat="1" x14ac:dyDescent="0.25">
      <c r="A725" s="19"/>
      <c r="C725" s="18"/>
    </row>
    <row r="726" spans="1:3" s="17" customFormat="1" x14ac:dyDescent="0.25">
      <c r="A726" s="19"/>
      <c r="C726" s="18"/>
    </row>
    <row r="727" spans="1:3" s="17" customFormat="1" x14ac:dyDescent="0.25">
      <c r="A727" s="19"/>
      <c r="C727" s="18"/>
    </row>
    <row r="728" spans="1:3" s="17" customFormat="1" x14ac:dyDescent="0.25">
      <c r="A728" s="19"/>
      <c r="C728" s="18"/>
    </row>
    <row r="729" spans="1:3" s="17" customFormat="1" x14ac:dyDescent="0.25">
      <c r="A729" s="19"/>
      <c r="C729" s="18"/>
    </row>
    <row r="730" spans="1:3" s="17" customFormat="1" x14ac:dyDescent="0.25">
      <c r="A730" s="19"/>
      <c r="C730" s="18"/>
    </row>
    <row r="731" spans="1:3" s="17" customFormat="1" x14ac:dyDescent="0.25">
      <c r="A731" s="19"/>
      <c r="C731" s="18"/>
    </row>
    <row r="732" spans="1:3" s="17" customFormat="1" x14ac:dyDescent="0.25">
      <c r="A732" s="19"/>
      <c r="C732" s="18"/>
    </row>
    <row r="733" spans="1:3" s="17" customFormat="1" x14ac:dyDescent="0.25">
      <c r="A733" s="19"/>
      <c r="C733" s="18"/>
    </row>
    <row r="734" spans="1:3" s="17" customFormat="1" x14ac:dyDescent="0.25">
      <c r="A734" s="19"/>
      <c r="C734" s="18"/>
    </row>
    <row r="735" spans="1:3" s="17" customFormat="1" x14ac:dyDescent="0.25">
      <c r="A735" s="19"/>
      <c r="C735" s="18"/>
    </row>
    <row r="736" spans="1:3" s="17" customFormat="1" x14ac:dyDescent="0.25">
      <c r="A736" s="19"/>
      <c r="C736" s="18"/>
    </row>
    <row r="737" spans="1:3" s="17" customFormat="1" x14ac:dyDescent="0.25">
      <c r="A737" s="19"/>
      <c r="C737" s="18"/>
    </row>
    <row r="738" spans="1:3" s="17" customFormat="1" x14ac:dyDescent="0.25">
      <c r="A738" s="19"/>
      <c r="C738" s="18"/>
    </row>
    <row r="739" spans="1:3" s="17" customFormat="1" x14ac:dyDescent="0.25">
      <c r="A739" s="19"/>
      <c r="C739" s="18"/>
    </row>
    <row r="740" spans="1:3" s="17" customFormat="1" x14ac:dyDescent="0.25">
      <c r="A740" s="19"/>
      <c r="C740" s="18"/>
    </row>
    <row r="741" spans="1:3" s="17" customFormat="1" x14ac:dyDescent="0.25">
      <c r="A741" s="19"/>
      <c r="C741" s="18"/>
    </row>
    <row r="742" spans="1:3" s="17" customFormat="1" x14ac:dyDescent="0.25">
      <c r="A742" s="19"/>
      <c r="C742" s="18"/>
    </row>
    <row r="743" spans="1:3" s="17" customFormat="1" x14ac:dyDescent="0.25">
      <c r="A743" s="19"/>
      <c r="C743" s="18"/>
    </row>
    <row r="744" spans="1:3" s="17" customFormat="1" x14ac:dyDescent="0.25">
      <c r="A744" s="19"/>
      <c r="C744" s="18"/>
    </row>
    <row r="745" spans="1:3" s="17" customFormat="1" x14ac:dyDescent="0.25">
      <c r="A745" s="19"/>
      <c r="C745" s="18"/>
    </row>
    <row r="746" spans="1:3" s="17" customFormat="1" x14ac:dyDescent="0.25">
      <c r="A746" s="19"/>
      <c r="C746" s="18"/>
    </row>
    <row r="747" spans="1:3" s="17" customFormat="1" x14ac:dyDescent="0.25">
      <c r="A747" s="19"/>
      <c r="C747" s="18"/>
    </row>
    <row r="748" spans="1:3" s="17" customFormat="1" x14ac:dyDescent="0.25">
      <c r="A748" s="19"/>
      <c r="C748" s="18"/>
    </row>
    <row r="749" spans="1:3" s="17" customFormat="1" x14ac:dyDescent="0.25">
      <c r="A749" s="19"/>
      <c r="C749" s="18"/>
    </row>
    <row r="750" spans="1:3" s="17" customFormat="1" x14ac:dyDescent="0.25">
      <c r="A750" s="19"/>
      <c r="C750" s="18"/>
    </row>
    <row r="751" spans="1:3" s="17" customFormat="1" x14ac:dyDescent="0.25">
      <c r="A751" s="19"/>
      <c r="C751" s="18"/>
    </row>
    <row r="752" spans="1:3" s="17" customFormat="1" x14ac:dyDescent="0.25">
      <c r="A752" s="19"/>
      <c r="C752" s="18"/>
    </row>
    <row r="753" spans="1:3" s="17" customFormat="1" x14ac:dyDescent="0.25">
      <c r="A753" s="19"/>
      <c r="C753" s="18"/>
    </row>
    <row r="754" spans="1:3" s="17" customFormat="1" x14ac:dyDescent="0.25">
      <c r="A754" s="19"/>
      <c r="C754" s="18"/>
    </row>
    <row r="755" spans="1:3" s="17" customFormat="1" x14ac:dyDescent="0.25">
      <c r="A755" s="19"/>
      <c r="C755" s="18"/>
    </row>
    <row r="756" spans="1:3" s="17" customFormat="1" x14ac:dyDescent="0.25">
      <c r="A756" s="19"/>
      <c r="C756" s="18"/>
    </row>
    <row r="757" spans="1:3" s="17" customFormat="1" x14ac:dyDescent="0.25">
      <c r="A757" s="19"/>
      <c r="C757" s="18"/>
    </row>
    <row r="758" spans="1:3" s="17" customFormat="1" x14ac:dyDescent="0.25">
      <c r="A758" s="19"/>
      <c r="C758" s="18"/>
    </row>
    <row r="759" spans="1:3" s="17" customFormat="1" x14ac:dyDescent="0.25">
      <c r="A759" s="19"/>
      <c r="C759" s="18"/>
    </row>
    <row r="760" spans="1:3" s="17" customFormat="1" x14ac:dyDescent="0.25">
      <c r="A760" s="19"/>
      <c r="C760" s="18"/>
    </row>
    <row r="761" spans="1:3" s="17" customFormat="1" x14ac:dyDescent="0.25">
      <c r="A761" s="19"/>
      <c r="C761" s="18"/>
    </row>
    <row r="762" spans="1:3" s="17" customFormat="1" x14ac:dyDescent="0.25">
      <c r="A762" s="19"/>
      <c r="C762" s="18"/>
    </row>
    <row r="763" spans="1:3" s="17" customFormat="1" x14ac:dyDescent="0.25">
      <c r="A763" s="19"/>
      <c r="C763" s="18"/>
    </row>
    <row r="764" spans="1:3" s="17" customFormat="1" x14ac:dyDescent="0.25">
      <c r="A764" s="19"/>
      <c r="C764" s="18"/>
    </row>
    <row r="765" spans="1:3" s="17" customFormat="1" x14ac:dyDescent="0.25">
      <c r="A765" s="19"/>
      <c r="C765" s="18"/>
    </row>
    <row r="766" spans="1:3" s="17" customFormat="1" x14ac:dyDescent="0.25">
      <c r="A766" s="19"/>
      <c r="C766" s="18"/>
    </row>
    <row r="767" spans="1:3" s="17" customFormat="1" x14ac:dyDescent="0.25">
      <c r="A767" s="19"/>
      <c r="C767" s="18"/>
    </row>
    <row r="768" spans="1:3" s="17" customFormat="1" x14ac:dyDescent="0.25">
      <c r="A768" s="19"/>
      <c r="C768" s="18"/>
    </row>
    <row r="769" spans="1:3" s="17" customFormat="1" x14ac:dyDescent="0.25">
      <c r="A769" s="19"/>
      <c r="C769" s="18"/>
    </row>
    <row r="770" spans="1:3" s="17" customFormat="1" x14ac:dyDescent="0.25">
      <c r="A770" s="19"/>
      <c r="C770" s="18"/>
    </row>
    <row r="771" spans="1:3" s="17" customFormat="1" x14ac:dyDescent="0.25">
      <c r="A771" s="19"/>
      <c r="C771" s="18"/>
    </row>
    <row r="772" spans="1:3" s="17" customFormat="1" x14ac:dyDescent="0.25">
      <c r="A772" s="19"/>
      <c r="C772" s="18"/>
    </row>
    <row r="773" spans="1:3" s="17" customFormat="1" x14ac:dyDescent="0.25">
      <c r="A773" s="19"/>
      <c r="C773" s="18"/>
    </row>
    <row r="774" spans="1:3" s="17" customFormat="1" x14ac:dyDescent="0.25">
      <c r="A774" s="19"/>
      <c r="C774" s="18"/>
    </row>
    <row r="775" spans="1:3" s="17" customFormat="1" x14ac:dyDescent="0.25">
      <c r="A775" s="19"/>
      <c r="C775" s="18"/>
    </row>
    <row r="776" spans="1:3" s="17" customFormat="1" x14ac:dyDescent="0.25">
      <c r="A776" s="19"/>
      <c r="C776" s="18"/>
    </row>
    <row r="777" spans="1:3" s="17" customFormat="1" x14ac:dyDescent="0.25">
      <c r="A777" s="19"/>
      <c r="C777" s="18"/>
    </row>
    <row r="778" spans="1:3" s="17" customFormat="1" x14ac:dyDescent="0.25">
      <c r="A778" s="19"/>
      <c r="C778" s="18"/>
    </row>
    <row r="779" spans="1:3" s="17" customFormat="1" x14ac:dyDescent="0.25">
      <c r="A779" s="19"/>
      <c r="C779" s="18"/>
    </row>
    <row r="780" spans="1:3" s="17" customFormat="1" x14ac:dyDescent="0.25">
      <c r="A780" s="19"/>
      <c r="C780" s="18"/>
    </row>
    <row r="781" spans="1:3" s="17" customFormat="1" x14ac:dyDescent="0.25">
      <c r="A781" s="19"/>
      <c r="C781" s="18"/>
    </row>
    <row r="782" spans="1:3" s="17" customFormat="1" x14ac:dyDescent="0.25">
      <c r="A782" s="19"/>
      <c r="C782" s="18"/>
    </row>
    <row r="783" spans="1:3" s="17" customFormat="1" x14ac:dyDescent="0.25">
      <c r="A783" s="19"/>
      <c r="C783" s="18"/>
    </row>
    <row r="784" spans="1:3" s="17" customFormat="1" x14ac:dyDescent="0.25">
      <c r="A784" s="19"/>
      <c r="C784" s="18"/>
    </row>
    <row r="785" spans="1:3" s="17" customFormat="1" x14ac:dyDescent="0.25">
      <c r="A785" s="19"/>
      <c r="C785" s="18"/>
    </row>
    <row r="786" spans="1:3" s="17" customFormat="1" x14ac:dyDescent="0.25">
      <c r="A786" s="19"/>
      <c r="C786" s="18"/>
    </row>
    <row r="787" spans="1:3" s="17" customFormat="1" x14ac:dyDescent="0.25">
      <c r="A787" s="19"/>
      <c r="C787" s="18"/>
    </row>
    <row r="788" spans="1:3" s="17" customFormat="1" x14ac:dyDescent="0.25">
      <c r="A788" s="19"/>
      <c r="C788" s="18"/>
    </row>
    <row r="789" spans="1:3" s="17" customFormat="1" x14ac:dyDescent="0.25">
      <c r="A789" s="19"/>
      <c r="C789" s="18"/>
    </row>
    <row r="790" spans="1:3" s="17" customFormat="1" x14ac:dyDescent="0.25">
      <c r="A790" s="19"/>
      <c r="C790" s="18"/>
    </row>
    <row r="791" spans="1:3" s="17" customFormat="1" x14ac:dyDescent="0.25">
      <c r="A791" s="19"/>
      <c r="C791" s="18"/>
    </row>
    <row r="792" spans="1:3" s="17" customFormat="1" x14ac:dyDescent="0.25">
      <c r="A792" s="19"/>
      <c r="C792" s="18"/>
    </row>
    <row r="793" spans="1:3" s="17" customFormat="1" x14ac:dyDescent="0.25">
      <c r="A793" s="19"/>
      <c r="C793" s="18"/>
    </row>
    <row r="794" spans="1:3" s="17" customFormat="1" x14ac:dyDescent="0.25">
      <c r="A794" s="19"/>
      <c r="C794" s="18"/>
    </row>
    <row r="795" spans="1:3" s="17" customFormat="1" x14ac:dyDescent="0.25">
      <c r="A795" s="19"/>
      <c r="C795" s="18"/>
    </row>
    <row r="796" spans="1:3" s="17" customFormat="1" x14ac:dyDescent="0.25">
      <c r="A796" s="19"/>
      <c r="C796" s="18"/>
    </row>
    <row r="797" spans="1:3" s="17" customFormat="1" x14ac:dyDescent="0.25">
      <c r="A797" s="19"/>
      <c r="C797" s="18"/>
    </row>
    <row r="798" spans="1:3" s="17" customFormat="1" x14ac:dyDescent="0.25">
      <c r="A798" s="19"/>
      <c r="C798" s="18"/>
    </row>
    <row r="799" spans="1:3" s="17" customFormat="1" x14ac:dyDescent="0.25">
      <c r="A799" s="19"/>
      <c r="C799" s="18"/>
    </row>
    <row r="800" spans="1:3" s="17" customFormat="1" x14ac:dyDescent="0.25">
      <c r="A800" s="19"/>
      <c r="C800" s="18"/>
    </row>
    <row r="801" spans="1:3" s="17" customFormat="1" x14ac:dyDescent="0.25">
      <c r="A801" s="19"/>
      <c r="C801" s="18"/>
    </row>
    <row r="802" spans="1:3" s="17" customFormat="1" x14ac:dyDescent="0.25">
      <c r="A802" s="19"/>
      <c r="C802" s="18"/>
    </row>
    <row r="803" spans="1:3" s="17" customFormat="1" x14ac:dyDescent="0.25">
      <c r="A803" s="19"/>
      <c r="C803" s="18"/>
    </row>
    <row r="804" spans="1:3" s="17" customFormat="1" x14ac:dyDescent="0.25">
      <c r="A804" s="19"/>
      <c r="C804" s="18"/>
    </row>
    <row r="805" spans="1:3" s="17" customFormat="1" x14ac:dyDescent="0.25">
      <c r="A805" s="19"/>
      <c r="C805" s="18"/>
    </row>
    <row r="806" spans="1:3" s="17" customFormat="1" x14ac:dyDescent="0.25">
      <c r="A806" s="19"/>
      <c r="C806" s="18"/>
    </row>
    <row r="807" spans="1:3" s="17" customFormat="1" x14ac:dyDescent="0.25">
      <c r="A807" s="19"/>
      <c r="C807" s="18"/>
    </row>
    <row r="808" spans="1:3" s="17" customFormat="1" x14ac:dyDescent="0.25">
      <c r="A808" s="19"/>
      <c r="C808" s="18"/>
    </row>
    <row r="809" spans="1:3" s="17" customFormat="1" x14ac:dyDescent="0.25">
      <c r="A809" s="19"/>
      <c r="C809" s="18"/>
    </row>
    <row r="810" spans="1:3" s="17" customFormat="1" x14ac:dyDescent="0.25">
      <c r="A810" s="19"/>
      <c r="C810" s="18"/>
    </row>
    <row r="811" spans="1:3" s="17" customFormat="1" x14ac:dyDescent="0.25">
      <c r="A811" s="19"/>
      <c r="C811" s="18"/>
    </row>
    <row r="812" spans="1:3" s="17" customFormat="1" x14ac:dyDescent="0.25">
      <c r="A812" s="19"/>
      <c r="C812" s="18"/>
    </row>
    <row r="813" spans="1:3" s="17" customFormat="1" x14ac:dyDescent="0.25">
      <c r="A813" s="19"/>
      <c r="C813" s="18"/>
    </row>
    <row r="814" spans="1:3" s="17" customFormat="1" x14ac:dyDescent="0.25">
      <c r="A814" s="19"/>
      <c r="C814" s="18"/>
    </row>
    <row r="815" spans="1:3" s="17" customFormat="1" x14ac:dyDescent="0.25">
      <c r="A815" s="19"/>
      <c r="C815" s="18"/>
    </row>
    <row r="816" spans="1:3" s="17" customFormat="1" x14ac:dyDescent="0.25">
      <c r="A816" s="19"/>
      <c r="C816" s="18"/>
    </row>
    <row r="817" spans="1:3" s="17" customFormat="1" x14ac:dyDescent="0.25">
      <c r="A817" s="19"/>
      <c r="C817" s="18"/>
    </row>
    <row r="818" spans="1:3" s="17" customFormat="1" x14ac:dyDescent="0.25">
      <c r="A818" s="19"/>
      <c r="C818" s="18"/>
    </row>
    <row r="819" spans="1:3" s="17" customFormat="1" x14ac:dyDescent="0.25">
      <c r="A819" s="19"/>
      <c r="C819" s="18"/>
    </row>
    <row r="820" spans="1:3" s="17" customFormat="1" x14ac:dyDescent="0.25">
      <c r="A820" s="19"/>
      <c r="C820" s="18"/>
    </row>
    <row r="821" spans="1:3" s="17" customFormat="1" x14ac:dyDescent="0.25">
      <c r="A821" s="19"/>
      <c r="C821" s="18"/>
    </row>
    <row r="822" spans="1:3" s="17" customFormat="1" x14ac:dyDescent="0.25">
      <c r="A822" s="19"/>
      <c r="C822" s="18"/>
    </row>
    <row r="823" spans="1:3" s="17" customFormat="1" x14ac:dyDescent="0.25">
      <c r="A823" s="19"/>
      <c r="C823" s="18"/>
    </row>
    <row r="824" spans="1:3" s="17" customFormat="1" x14ac:dyDescent="0.25">
      <c r="A824" s="19"/>
      <c r="C824" s="18"/>
    </row>
    <row r="825" spans="1:3" s="17" customFormat="1" x14ac:dyDescent="0.25">
      <c r="A825" s="19"/>
      <c r="C825" s="18"/>
    </row>
    <row r="826" spans="1:3" s="17" customFormat="1" x14ac:dyDescent="0.25">
      <c r="A826" s="19"/>
      <c r="C826" s="18"/>
    </row>
    <row r="827" spans="1:3" s="17" customFormat="1" x14ac:dyDescent="0.25">
      <c r="A827" s="19"/>
      <c r="C827" s="18"/>
    </row>
    <row r="828" spans="1:3" s="17" customFormat="1" x14ac:dyDescent="0.25">
      <c r="A828" s="19"/>
      <c r="C828" s="18"/>
    </row>
    <row r="829" spans="1:3" s="17" customFormat="1" x14ac:dyDescent="0.25">
      <c r="A829" s="19"/>
      <c r="C829" s="18"/>
    </row>
    <row r="830" spans="1:3" s="17" customFormat="1" x14ac:dyDescent="0.25">
      <c r="A830" s="19"/>
      <c r="C830" s="18"/>
    </row>
    <row r="831" spans="1:3" s="17" customFormat="1" x14ac:dyDescent="0.25">
      <c r="A831" s="19"/>
      <c r="C831" s="18"/>
    </row>
    <row r="832" spans="1:3" s="17" customFormat="1" x14ac:dyDescent="0.25">
      <c r="A832" s="19"/>
      <c r="C832" s="18"/>
    </row>
    <row r="833" spans="1:3" s="17" customFormat="1" x14ac:dyDescent="0.25">
      <c r="A833" s="19"/>
      <c r="C833" s="18"/>
    </row>
    <row r="834" spans="1:3" s="17" customFormat="1" x14ac:dyDescent="0.25">
      <c r="A834" s="19"/>
      <c r="C834" s="18"/>
    </row>
    <row r="835" spans="1:3" s="17" customFormat="1" x14ac:dyDescent="0.25">
      <c r="A835" s="19"/>
      <c r="C835" s="18"/>
    </row>
    <row r="836" spans="1:3" s="17" customFormat="1" x14ac:dyDescent="0.25">
      <c r="A836" s="19"/>
      <c r="C836" s="18"/>
    </row>
    <row r="837" spans="1:3" s="17" customFormat="1" x14ac:dyDescent="0.25">
      <c r="A837" s="19"/>
      <c r="C837" s="18"/>
    </row>
    <row r="838" spans="1:3" s="17" customFormat="1" x14ac:dyDescent="0.25">
      <c r="A838" s="19"/>
      <c r="C838" s="18"/>
    </row>
    <row r="839" spans="1:3" s="17" customFormat="1" x14ac:dyDescent="0.25">
      <c r="A839" s="19"/>
      <c r="C839" s="18"/>
    </row>
    <row r="840" spans="1:3" s="17" customFormat="1" x14ac:dyDescent="0.25">
      <c r="A840" s="19"/>
      <c r="C840" s="18"/>
    </row>
    <row r="841" spans="1:3" s="17" customFormat="1" x14ac:dyDescent="0.25">
      <c r="A841" s="19"/>
      <c r="C841" s="18"/>
    </row>
    <row r="842" spans="1:3" s="17" customFormat="1" x14ac:dyDescent="0.25">
      <c r="A842" s="19"/>
      <c r="C842" s="18"/>
    </row>
    <row r="843" spans="1:3" s="17" customFormat="1" x14ac:dyDescent="0.25">
      <c r="A843" s="19"/>
      <c r="C843" s="18"/>
    </row>
    <row r="844" spans="1:3" s="17" customFormat="1" x14ac:dyDescent="0.25">
      <c r="A844" s="19"/>
      <c r="C844" s="18"/>
    </row>
    <row r="845" spans="1:3" s="17" customFormat="1" x14ac:dyDescent="0.25">
      <c r="A845" s="19"/>
      <c r="C845" s="18"/>
    </row>
    <row r="846" spans="1:3" s="17" customFormat="1" x14ac:dyDescent="0.25">
      <c r="A846" s="19"/>
      <c r="C846" s="18"/>
    </row>
    <row r="847" spans="1:3" s="17" customFormat="1" x14ac:dyDescent="0.25">
      <c r="A847" s="19"/>
      <c r="C847" s="18"/>
    </row>
    <row r="848" spans="1:3" s="17" customFormat="1" x14ac:dyDescent="0.25">
      <c r="A848" s="19"/>
      <c r="C848" s="18"/>
    </row>
    <row r="849" spans="1:3" s="17" customFormat="1" x14ac:dyDescent="0.25">
      <c r="A849" s="19"/>
      <c r="C849" s="18"/>
    </row>
    <row r="850" spans="1:3" s="17" customFormat="1" x14ac:dyDescent="0.25">
      <c r="A850" s="19"/>
      <c r="C850" s="18"/>
    </row>
    <row r="851" spans="1:3" s="17" customFormat="1" x14ac:dyDescent="0.25">
      <c r="A851" s="19"/>
      <c r="C851" s="18"/>
    </row>
    <row r="852" spans="1:3" s="17" customFormat="1" x14ac:dyDescent="0.25">
      <c r="A852" s="19"/>
      <c r="C852" s="18"/>
    </row>
    <row r="853" spans="1:3" s="17" customFormat="1" x14ac:dyDescent="0.25">
      <c r="A853" s="19"/>
      <c r="C853" s="18"/>
    </row>
    <row r="854" spans="1:3" s="17" customFormat="1" x14ac:dyDescent="0.25">
      <c r="A854" s="19"/>
      <c r="C854" s="18"/>
    </row>
    <row r="855" spans="1:3" s="17" customFormat="1" x14ac:dyDescent="0.25">
      <c r="A855" s="19"/>
      <c r="C855" s="18"/>
    </row>
    <row r="856" spans="1:3" s="17" customFormat="1" x14ac:dyDescent="0.25">
      <c r="A856" s="19"/>
      <c r="C856" s="18"/>
    </row>
    <row r="857" spans="1:3" s="17" customFormat="1" x14ac:dyDescent="0.25">
      <c r="A857" s="19"/>
      <c r="C857" s="18"/>
    </row>
    <row r="858" spans="1:3" s="17" customFormat="1" x14ac:dyDescent="0.25">
      <c r="A858" s="19"/>
      <c r="C858" s="18"/>
    </row>
    <row r="859" spans="1:3" s="17" customFormat="1" x14ac:dyDescent="0.25">
      <c r="A859" s="19"/>
      <c r="C859" s="18"/>
    </row>
    <row r="860" spans="1:3" s="17" customFormat="1" x14ac:dyDescent="0.25">
      <c r="A860" s="19"/>
      <c r="C860" s="18"/>
    </row>
    <row r="861" spans="1:3" s="17" customFormat="1" x14ac:dyDescent="0.25">
      <c r="A861" s="19"/>
      <c r="C861" s="18"/>
    </row>
    <row r="862" spans="1:3" s="17" customFormat="1" x14ac:dyDescent="0.25">
      <c r="A862" s="19"/>
      <c r="C862" s="18"/>
    </row>
    <row r="863" spans="1:3" s="17" customFormat="1" x14ac:dyDescent="0.25">
      <c r="A863" s="19"/>
      <c r="C863" s="18"/>
    </row>
    <row r="864" spans="1:3" s="17" customFormat="1" x14ac:dyDescent="0.25">
      <c r="A864" s="19"/>
      <c r="C864" s="18"/>
    </row>
    <row r="865" spans="1:3" s="17" customFormat="1" x14ac:dyDescent="0.25">
      <c r="A865" s="19"/>
      <c r="C865" s="18"/>
    </row>
    <row r="866" spans="1:3" s="17" customFormat="1" x14ac:dyDescent="0.25">
      <c r="A866" s="19"/>
      <c r="C866" s="18"/>
    </row>
    <row r="867" spans="1:3" s="17" customFormat="1" x14ac:dyDescent="0.25">
      <c r="A867" s="19"/>
      <c r="C867" s="18"/>
    </row>
    <row r="868" spans="1:3" s="17" customFormat="1" x14ac:dyDescent="0.25">
      <c r="A868" s="19"/>
      <c r="C868" s="18"/>
    </row>
    <row r="869" spans="1:3" s="17" customFormat="1" x14ac:dyDescent="0.25">
      <c r="A869" s="19"/>
      <c r="C869" s="18"/>
    </row>
    <row r="870" spans="1:3" s="17" customFormat="1" x14ac:dyDescent="0.25">
      <c r="A870" s="19"/>
      <c r="C870" s="18"/>
    </row>
    <row r="871" spans="1:3" s="17" customFormat="1" x14ac:dyDescent="0.25">
      <c r="A871" s="19"/>
      <c r="C871" s="18"/>
    </row>
    <row r="872" spans="1:3" s="17" customFormat="1" x14ac:dyDescent="0.25">
      <c r="A872" s="19"/>
      <c r="C872" s="18"/>
    </row>
    <row r="873" spans="1:3" s="17" customFormat="1" x14ac:dyDescent="0.25">
      <c r="A873" s="19"/>
      <c r="C873" s="18"/>
    </row>
    <row r="874" spans="1:3" s="17" customFormat="1" x14ac:dyDescent="0.25">
      <c r="A874" s="19"/>
      <c r="C874" s="18"/>
    </row>
    <row r="875" spans="1:3" s="17" customFormat="1" x14ac:dyDescent="0.25">
      <c r="A875" s="19"/>
      <c r="C875" s="18"/>
    </row>
    <row r="876" spans="1:3" s="17" customFormat="1" x14ac:dyDescent="0.25">
      <c r="A876" s="19"/>
      <c r="C876" s="18"/>
    </row>
    <row r="877" spans="1:3" s="17" customFormat="1" x14ac:dyDescent="0.25">
      <c r="A877" s="19"/>
      <c r="C877" s="18"/>
    </row>
    <row r="878" spans="1:3" s="17" customFormat="1" x14ac:dyDescent="0.25">
      <c r="A878" s="19"/>
      <c r="C878" s="18"/>
    </row>
    <row r="879" spans="1:3" s="17" customFormat="1" x14ac:dyDescent="0.25">
      <c r="A879" s="19"/>
      <c r="C879" s="18"/>
    </row>
    <row r="880" spans="1:3" s="17" customFormat="1" x14ac:dyDescent="0.25">
      <c r="A880" s="19"/>
      <c r="C880" s="18"/>
    </row>
    <row r="881" spans="1:3" s="17" customFormat="1" x14ac:dyDescent="0.25">
      <c r="A881" s="19"/>
      <c r="C881" s="18"/>
    </row>
    <row r="882" spans="1:3" s="17" customFormat="1" x14ac:dyDescent="0.25">
      <c r="A882" s="19"/>
      <c r="C882" s="18"/>
    </row>
    <row r="883" spans="1:3" s="17" customFormat="1" x14ac:dyDescent="0.25">
      <c r="A883" s="19"/>
      <c r="C883" s="18"/>
    </row>
    <row r="884" spans="1:3" s="17" customFormat="1" x14ac:dyDescent="0.25">
      <c r="A884" s="19"/>
      <c r="C884" s="18"/>
    </row>
    <row r="885" spans="1:3" s="17" customFormat="1" x14ac:dyDescent="0.25">
      <c r="A885" s="19"/>
      <c r="C885" s="18"/>
    </row>
    <row r="886" spans="1:3" s="17" customFormat="1" x14ac:dyDescent="0.25">
      <c r="A886" s="19"/>
      <c r="C886" s="18"/>
    </row>
    <row r="887" spans="1:3" s="17" customFormat="1" x14ac:dyDescent="0.25">
      <c r="A887" s="19"/>
      <c r="C887" s="18"/>
    </row>
    <row r="888" spans="1:3" s="17" customFormat="1" x14ac:dyDescent="0.25">
      <c r="A888" s="19"/>
      <c r="C888" s="18"/>
    </row>
    <row r="889" spans="1:3" s="17" customFormat="1" x14ac:dyDescent="0.25">
      <c r="A889" s="19"/>
      <c r="C889" s="18"/>
    </row>
    <row r="890" spans="1:3" s="17" customFormat="1" x14ac:dyDescent="0.25">
      <c r="A890" s="19"/>
      <c r="C890" s="18"/>
    </row>
    <row r="891" spans="1:3" s="17" customFormat="1" x14ac:dyDescent="0.25">
      <c r="A891" s="19"/>
      <c r="C891" s="18"/>
    </row>
    <row r="892" spans="1:3" s="17" customFormat="1" x14ac:dyDescent="0.25">
      <c r="A892" s="19"/>
      <c r="C892" s="18"/>
    </row>
    <row r="893" spans="1:3" s="17" customFormat="1" x14ac:dyDescent="0.25">
      <c r="A893" s="19"/>
      <c r="C893" s="18"/>
    </row>
    <row r="894" spans="1:3" s="17" customFormat="1" x14ac:dyDescent="0.25">
      <c r="A894" s="19"/>
      <c r="C894" s="18"/>
    </row>
    <row r="895" spans="1:3" s="17" customFormat="1" x14ac:dyDescent="0.25">
      <c r="A895" s="19"/>
      <c r="C895" s="18"/>
    </row>
    <row r="896" spans="1:3" s="17" customFormat="1" x14ac:dyDescent="0.25">
      <c r="A896" s="19"/>
      <c r="C896" s="18"/>
    </row>
    <row r="897" spans="1:3" s="17" customFormat="1" x14ac:dyDescent="0.25">
      <c r="A897" s="19"/>
      <c r="C897" s="18"/>
    </row>
    <row r="898" spans="1:3" s="17" customFormat="1" x14ac:dyDescent="0.25">
      <c r="A898" s="19"/>
      <c r="C898" s="18"/>
    </row>
    <row r="899" spans="1:3" s="17" customFormat="1" x14ac:dyDescent="0.25">
      <c r="A899" s="19"/>
      <c r="C899" s="18"/>
    </row>
    <row r="900" spans="1:3" s="17" customFormat="1" x14ac:dyDescent="0.25">
      <c r="A900" s="19"/>
      <c r="C900" s="18"/>
    </row>
    <row r="901" spans="1:3" s="17" customFormat="1" x14ac:dyDescent="0.25">
      <c r="A901" s="19"/>
      <c r="C901" s="18"/>
    </row>
    <row r="902" spans="1:3" s="17" customFormat="1" x14ac:dyDescent="0.25">
      <c r="A902" s="19"/>
      <c r="C902" s="18"/>
    </row>
    <row r="903" spans="1:3" s="17" customFormat="1" x14ac:dyDescent="0.25">
      <c r="A903" s="19"/>
      <c r="C903" s="18"/>
    </row>
    <row r="904" spans="1:3" s="17" customFormat="1" x14ac:dyDescent="0.25">
      <c r="A904" s="19"/>
      <c r="C904" s="18"/>
    </row>
    <row r="905" spans="1:3" s="17" customFormat="1" x14ac:dyDescent="0.25">
      <c r="A905" s="19"/>
      <c r="C905" s="18"/>
    </row>
    <row r="906" spans="1:3" s="17" customFormat="1" x14ac:dyDescent="0.25">
      <c r="A906" s="19"/>
      <c r="C906" s="18"/>
    </row>
    <row r="907" spans="1:3" s="17" customFormat="1" x14ac:dyDescent="0.25">
      <c r="A907" s="19"/>
      <c r="C907" s="18"/>
    </row>
    <row r="908" spans="1:3" s="17" customFormat="1" x14ac:dyDescent="0.25">
      <c r="A908" s="19"/>
      <c r="C908" s="18"/>
    </row>
    <row r="909" spans="1:3" s="17" customFormat="1" x14ac:dyDescent="0.25">
      <c r="A909" s="19"/>
      <c r="C909" s="18"/>
    </row>
    <row r="910" spans="1:3" s="17" customFormat="1" x14ac:dyDescent="0.25">
      <c r="A910" s="19"/>
      <c r="C910" s="18"/>
    </row>
    <row r="911" spans="1:3" s="17" customFormat="1" x14ac:dyDescent="0.25">
      <c r="A911" s="19"/>
      <c r="C911" s="18"/>
    </row>
    <row r="912" spans="1:3" s="17" customFormat="1" x14ac:dyDescent="0.25">
      <c r="A912" s="19"/>
      <c r="C912" s="18"/>
    </row>
    <row r="913" spans="1:3" s="17" customFormat="1" x14ac:dyDescent="0.25">
      <c r="A913" s="19"/>
      <c r="C913" s="18"/>
    </row>
    <row r="914" spans="1:3" s="17" customFormat="1" x14ac:dyDescent="0.25">
      <c r="A914" s="19"/>
      <c r="C914" s="18"/>
    </row>
    <row r="915" spans="1:3" s="17" customFormat="1" x14ac:dyDescent="0.25">
      <c r="A915" s="19"/>
      <c r="C915" s="18"/>
    </row>
    <row r="916" spans="1:3" s="17" customFormat="1" x14ac:dyDescent="0.25">
      <c r="A916" s="19"/>
      <c r="C916" s="18"/>
    </row>
    <row r="917" spans="1:3" s="17" customFormat="1" x14ac:dyDescent="0.25">
      <c r="A917" s="19"/>
      <c r="C917" s="18"/>
    </row>
    <row r="918" spans="1:3" s="17" customFormat="1" x14ac:dyDescent="0.25">
      <c r="A918" s="19"/>
      <c r="C918" s="18"/>
    </row>
    <row r="919" spans="1:3" s="17" customFormat="1" x14ac:dyDescent="0.25">
      <c r="A919" s="19"/>
      <c r="C919" s="18"/>
    </row>
    <row r="920" spans="1:3" s="17" customFormat="1" x14ac:dyDescent="0.25">
      <c r="A920" s="19"/>
      <c r="C920" s="18"/>
    </row>
    <row r="921" spans="1:3" s="17" customFormat="1" x14ac:dyDescent="0.25">
      <c r="A921" s="19"/>
      <c r="C921" s="18"/>
    </row>
    <row r="922" spans="1:3" s="17" customFormat="1" x14ac:dyDescent="0.25">
      <c r="A922" s="19"/>
      <c r="C922" s="18"/>
    </row>
    <row r="923" spans="1:3" s="17" customFormat="1" x14ac:dyDescent="0.25">
      <c r="A923" s="19"/>
      <c r="C923" s="18"/>
    </row>
    <row r="924" spans="1:3" s="17" customFormat="1" x14ac:dyDescent="0.25">
      <c r="A924" s="19"/>
      <c r="C924" s="18"/>
    </row>
    <row r="925" spans="1:3" s="17" customFormat="1" x14ac:dyDescent="0.25">
      <c r="A925" s="19"/>
      <c r="C925" s="18"/>
    </row>
    <row r="926" spans="1:3" s="17" customFormat="1" x14ac:dyDescent="0.25">
      <c r="A926" s="19"/>
      <c r="C926" s="18"/>
    </row>
    <row r="927" spans="1:3" s="17" customFormat="1" x14ac:dyDescent="0.25">
      <c r="A927" s="19"/>
      <c r="C927" s="18"/>
    </row>
    <row r="928" spans="1:3" s="17" customFormat="1" x14ac:dyDescent="0.25">
      <c r="A928" s="19"/>
      <c r="C928" s="18"/>
    </row>
    <row r="929" spans="1:3" s="17" customFormat="1" x14ac:dyDescent="0.25">
      <c r="A929" s="19"/>
      <c r="C929" s="18"/>
    </row>
    <row r="930" spans="1:3" s="17" customFormat="1" x14ac:dyDescent="0.25">
      <c r="A930" s="19"/>
      <c r="C930" s="18"/>
    </row>
    <row r="931" spans="1:3" s="17" customFormat="1" x14ac:dyDescent="0.25">
      <c r="A931" s="19"/>
      <c r="C931" s="18"/>
    </row>
    <row r="932" spans="1:3" s="17" customFormat="1" x14ac:dyDescent="0.25">
      <c r="A932" s="19"/>
      <c r="C932" s="18"/>
    </row>
    <row r="933" spans="1:3" s="17" customFormat="1" x14ac:dyDescent="0.25">
      <c r="A933" s="19"/>
      <c r="C933" s="18"/>
    </row>
    <row r="934" spans="1:3" s="17" customFormat="1" x14ac:dyDescent="0.25">
      <c r="A934" s="19"/>
      <c r="C934" s="18"/>
    </row>
    <row r="935" spans="1:3" s="17" customFormat="1" x14ac:dyDescent="0.25">
      <c r="A935" s="19"/>
      <c r="C935" s="18"/>
    </row>
    <row r="936" spans="1:3" s="17" customFormat="1" x14ac:dyDescent="0.25">
      <c r="A936" s="19"/>
      <c r="C936" s="18"/>
    </row>
    <row r="937" spans="1:3" s="17" customFormat="1" x14ac:dyDescent="0.25">
      <c r="A937" s="19"/>
      <c r="C937" s="18"/>
    </row>
    <row r="938" spans="1:3" s="17" customFormat="1" x14ac:dyDescent="0.25">
      <c r="A938" s="19"/>
      <c r="C938" s="18"/>
    </row>
    <row r="939" spans="1:3" s="17" customFormat="1" x14ac:dyDescent="0.25">
      <c r="A939" s="19"/>
      <c r="C939" s="18"/>
    </row>
    <row r="940" spans="1:3" s="17" customFormat="1" x14ac:dyDescent="0.25">
      <c r="A940" s="19"/>
      <c r="C940" s="18"/>
    </row>
    <row r="941" spans="1:3" s="17" customFormat="1" x14ac:dyDescent="0.25">
      <c r="A941" s="19"/>
      <c r="C941" s="18"/>
    </row>
    <row r="942" spans="1:3" s="17" customFormat="1" x14ac:dyDescent="0.25">
      <c r="A942" s="19"/>
      <c r="C942" s="18"/>
    </row>
    <row r="943" spans="1:3" s="17" customFormat="1" x14ac:dyDescent="0.25">
      <c r="A943" s="19"/>
      <c r="C943" s="18"/>
    </row>
    <row r="944" spans="1:3" s="17" customFormat="1" x14ac:dyDescent="0.25">
      <c r="A944" s="19"/>
      <c r="C944" s="18"/>
    </row>
    <row r="945" spans="1:3" s="17" customFormat="1" x14ac:dyDescent="0.25">
      <c r="A945" s="19"/>
      <c r="C945" s="18"/>
    </row>
    <row r="946" spans="1:3" s="17" customFormat="1" x14ac:dyDescent="0.25">
      <c r="A946" s="19"/>
      <c r="C946" s="18"/>
    </row>
    <row r="947" spans="1:3" s="17" customFormat="1" x14ac:dyDescent="0.25">
      <c r="A947" s="19"/>
      <c r="C947" s="18"/>
    </row>
    <row r="948" spans="1:3" s="17" customFormat="1" x14ac:dyDescent="0.25">
      <c r="A948" s="19"/>
      <c r="C948" s="18"/>
    </row>
    <row r="949" spans="1:3" s="17" customFormat="1" x14ac:dyDescent="0.25">
      <c r="A949" s="19"/>
      <c r="C949" s="18"/>
    </row>
    <row r="950" spans="1:3" s="17" customFormat="1" x14ac:dyDescent="0.25">
      <c r="A950" s="19"/>
      <c r="C950" s="18"/>
    </row>
    <row r="951" spans="1:3" s="17" customFormat="1" x14ac:dyDescent="0.25">
      <c r="A951" s="19"/>
      <c r="C951" s="18"/>
    </row>
    <row r="952" spans="1:3" s="17" customFormat="1" x14ac:dyDescent="0.25">
      <c r="A952" s="19"/>
      <c r="C952" s="18"/>
    </row>
    <row r="953" spans="1:3" s="17" customFormat="1" x14ac:dyDescent="0.25">
      <c r="A953" s="19"/>
      <c r="C953" s="18"/>
    </row>
    <row r="954" spans="1:3" s="17" customFormat="1" x14ac:dyDescent="0.25">
      <c r="A954" s="19"/>
      <c r="C954" s="18"/>
    </row>
    <row r="955" spans="1:3" s="17" customFormat="1" x14ac:dyDescent="0.25">
      <c r="A955" s="19"/>
      <c r="C955" s="18"/>
    </row>
    <row r="956" spans="1:3" s="17" customFormat="1" x14ac:dyDescent="0.25">
      <c r="A956" s="19"/>
      <c r="C956" s="18"/>
    </row>
    <row r="957" spans="1:3" s="17" customFormat="1" x14ac:dyDescent="0.25">
      <c r="A957" s="19"/>
      <c r="C957" s="18"/>
    </row>
    <row r="958" spans="1:3" s="17" customFormat="1" x14ac:dyDescent="0.25">
      <c r="A958" s="19"/>
      <c r="C958" s="18"/>
    </row>
    <row r="959" spans="1:3" s="17" customFormat="1" x14ac:dyDescent="0.25">
      <c r="A959" s="19"/>
      <c r="C959" s="18"/>
    </row>
    <row r="960" spans="1:3" s="17" customFormat="1" x14ac:dyDescent="0.25">
      <c r="A960" s="19"/>
      <c r="C960" s="18"/>
    </row>
    <row r="961" spans="1:3" s="17" customFormat="1" x14ac:dyDescent="0.25">
      <c r="A961" s="19"/>
      <c r="C961" s="18"/>
    </row>
    <row r="962" spans="1:3" s="17" customFormat="1" x14ac:dyDescent="0.25">
      <c r="A962" s="19"/>
      <c r="C962" s="18"/>
    </row>
    <row r="963" spans="1:3" s="17" customFormat="1" x14ac:dyDescent="0.25">
      <c r="A963" s="19"/>
      <c r="C963" s="18"/>
    </row>
    <row r="964" spans="1:3" s="17" customFormat="1" x14ac:dyDescent="0.25">
      <c r="A964" s="19"/>
      <c r="C964" s="18"/>
    </row>
    <row r="965" spans="1:3" s="17" customFormat="1" x14ac:dyDescent="0.25">
      <c r="A965" s="19"/>
      <c r="C965" s="18"/>
    </row>
    <row r="966" spans="1:3" s="17" customFormat="1" x14ac:dyDescent="0.25">
      <c r="A966" s="19"/>
      <c r="C966" s="18"/>
    </row>
    <row r="967" spans="1:3" s="17" customFormat="1" x14ac:dyDescent="0.25">
      <c r="A967" s="19"/>
      <c r="C967" s="18"/>
    </row>
    <row r="968" spans="1:3" s="17" customFormat="1" x14ac:dyDescent="0.25">
      <c r="A968" s="19"/>
      <c r="C968" s="18"/>
    </row>
    <row r="969" spans="1:3" s="17" customFormat="1" x14ac:dyDescent="0.25">
      <c r="A969" s="19"/>
      <c r="C969" s="18"/>
    </row>
    <row r="970" spans="1:3" s="17" customFormat="1" x14ac:dyDescent="0.25">
      <c r="A970" s="19"/>
      <c r="C970" s="18"/>
    </row>
    <row r="971" spans="1:3" s="17" customFormat="1" x14ac:dyDescent="0.25">
      <c r="A971" s="19"/>
      <c r="C971" s="18"/>
    </row>
    <row r="972" spans="1:3" s="17" customFormat="1" x14ac:dyDescent="0.25">
      <c r="A972" s="19"/>
      <c r="C972" s="18"/>
    </row>
    <row r="973" spans="1:3" s="17" customFormat="1" x14ac:dyDescent="0.25">
      <c r="A973" s="19"/>
      <c r="C973" s="18"/>
    </row>
    <row r="974" spans="1:3" s="17" customFormat="1" x14ac:dyDescent="0.25">
      <c r="A974" s="19"/>
      <c r="C974" s="18"/>
    </row>
    <row r="975" spans="1:3" s="17" customFormat="1" x14ac:dyDescent="0.25">
      <c r="A975" s="19"/>
      <c r="C975" s="18"/>
    </row>
    <row r="976" spans="1:3" s="17" customFormat="1" x14ac:dyDescent="0.25">
      <c r="A976" s="19"/>
      <c r="C976" s="18"/>
    </row>
    <row r="977" spans="1:3" s="17" customFormat="1" x14ac:dyDescent="0.25">
      <c r="A977" s="19"/>
      <c r="C977" s="18"/>
    </row>
    <row r="978" spans="1:3" s="17" customFormat="1" x14ac:dyDescent="0.25">
      <c r="A978" s="19"/>
      <c r="C978" s="18"/>
    </row>
    <row r="979" spans="1:3" s="17" customFormat="1" x14ac:dyDescent="0.25">
      <c r="A979" s="19"/>
      <c r="C979" s="18"/>
    </row>
    <row r="980" spans="1:3" s="17" customFormat="1" x14ac:dyDescent="0.25">
      <c r="A980" s="19"/>
      <c r="C980" s="18"/>
    </row>
    <row r="981" spans="1:3" s="17" customFormat="1" x14ac:dyDescent="0.25">
      <c r="A981" s="19"/>
      <c r="C981" s="18"/>
    </row>
    <row r="982" spans="1:3" s="17" customFormat="1" x14ac:dyDescent="0.25">
      <c r="A982" s="19"/>
      <c r="C982" s="18"/>
    </row>
    <row r="983" spans="1:3" s="17" customFormat="1" x14ac:dyDescent="0.25">
      <c r="A983" s="19"/>
      <c r="C983" s="18"/>
    </row>
    <row r="984" spans="1:3" s="17" customFormat="1" x14ac:dyDescent="0.25">
      <c r="A984" s="19"/>
      <c r="C984" s="18"/>
    </row>
    <row r="985" spans="1:3" s="17" customFormat="1" x14ac:dyDescent="0.25">
      <c r="A985" s="19"/>
      <c r="C985" s="18"/>
    </row>
    <row r="986" spans="1:3" s="17" customFormat="1" x14ac:dyDescent="0.25">
      <c r="A986" s="19"/>
      <c r="C986" s="18"/>
    </row>
    <row r="987" spans="1:3" s="17" customFormat="1" x14ac:dyDescent="0.25">
      <c r="A987" s="19"/>
      <c r="C987" s="18"/>
    </row>
    <row r="988" spans="1:3" s="17" customFormat="1" x14ac:dyDescent="0.25">
      <c r="A988" s="19"/>
      <c r="C988" s="18"/>
    </row>
    <row r="989" spans="1:3" s="17" customFormat="1" x14ac:dyDescent="0.25">
      <c r="A989" s="19"/>
      <c r="C989" s="18"/>
    </row>
    <row r="990" spans="1:3" s="17" customFormat="1" x14ac:dyDescent="0.25">
      <c r="A990" s="19"/>
      <c r="C990" s="18"/>
    </row>
    <row r="991" spans="1:3" s="17" customFormat="1" x14ac:dyDescent="0.25">
      <c r="A991" s="19"/>
      <c r="C991" s="18"/>
    </row>
    <row r="992" spans="1:3" s="17" customFormat="1" x14ac:dyDescent="0.25">
      <c r="A992" s="19"/>
      <c r="C992" s="18"/>
    </row>
    <row r="993" spans="1:3" s="17" customFormat="1" x14ac:dyDescent="0.25">
      <c r="A993" s="19"/>
      <c r="C993" s="18"/>
    </row>
    <row r="994" spans="1:3" s="17" customFormat="1" x14ac:dyDescent="0.25">
      <c r="A994" s="19"/>
      <c r="C994" s="18"/>
    </row>
    <row r="995" spans="1:3" s="17" customFormat="1" x14ac:dyDescent="0.25">
      <c r="A995" s="19"/>
      <c r="C995" s="18"/>
    </row>
    <row r="996" spans="1:3" s="17" customFormat="1" x14ac:dyDescent="0.25">
      <c r="A996" s="19"/>
      <c r="C996" s="18"/>
    </row>
    <row r="997" spans="1:3" s="17" customFormat="1" x14ac:dyDescent="0.25">
      <c r="A997" s="19"/>
      <c r="C997" s="18"/>
    </row>
    <row r="998" spans="1:3" s="17" customFormat="1" x14ac:dyDescent="0.25">
      <c r="A998" s="19"/>
      <c r="C998" s="18"/>
    </row>
    <row r="999" spans="1:3" s="17" customFormat="1" x14ac:dyDescent="0.25">
      <c r="A999" s="19"/>
      <c r="C999" s="18"/>
    </row>
    <row r="1000" spans="1:3" s="17" customFormat="1" x14ac:dyDescent="0.25">
      <c r="A1000" s="19"/>
      <c r="C1000" s="18"/>
    </row>
    <row r="1001" spans="1:3" s="17" customFormat="1" x14ac:dyDescent="0.25">
      <c r="A1001" s="19"/>
      <c r="C1001" s="18"/>
    </row>
    <row r="1002" spans="1:3" s="17" customFormat="1" x14ac:dyDescent="0.25">
      <c r="A1002" s="19"/>
      <c r="C1002" s="18"/>
    </row>
    <row r="1003" spans="1:3" s="17" customFormat="1" x14ac:dyDescent="0.25">
      <c r="A1003" s="19"/>
      <c r="C1003" s="18"/>
    </row>
    <row r="1004" spans="1:3" s="17" customFormat="1" x14ac:dyDescent="0.25">
      <c r="A1004" s="19"/>
      <c r="C1004" s="18"/>
    </row>
    <row r="1005" spans="1:3" s="17" customFormat="1" x14ac:dyDescent="0.25">
      <c r="A1005" s="19"/>
      <c r="C1005" s="18"/>
    </row>
    <row r="1006" spans="1:3" s="17" customFormat="1" x14ac:dyDescent="0.25">
      <c r="A1006" s="19"/>
      <c r="C1006" s="18"/>
    </row>
    <row r="1007" spans="1:3" s="17" customFormat="1" x14ac:dyDescent="0.25">
      <c r="A1007" s="19"/>
      <c r="C1007" s="18"/>
    </row>
    <row r="1008" spans="1:3" s="17" customFormat="1" x14ac:dyDescent="0.25">
      <c r="A1008" s="19"/>
      <c r="C1008" s="18"/>
    </row>
    <row r="1009" spans="1:3" s="17" customFormat="1" x14ac:dyDescent="0.25">
      <c r="A1009" s="19"/>
      <c r="C1009" s="18"/>
    </row>
    <row r="1010" spans="1:3" s="17" customFormat="1" x14ac:dyDescent="0.25">
      <c r="A1010" s="19"/>
      <c r="C1010" s="18"/>
    </row>
    <row r="1011" spans="1:3" s="17" customFormat="1" x14ac:dyDescent="0.25">
      <c r="A1011" s="19"/>
      <c r="C1011" s="18"/>
    </row>
    <row r="1012" spans="1:3" s="17" customFormat="1" x14ac:dyDescent="0.25">
      <c r="A1012" s="19"/>
      <c r="C1012" s="18"/>
    </row>
    <row r="1013" spans="1:3" s="17" customFormat="1" x14ac:dyDescent="0.25">
      <c r="A1013" s="19"/>
      <c r="C1013" s="18"/>
    </row>
    <row r="1014" spans="1:3" s="17" customFormat="1" x14ac:dyDescent="0.25">
      <c r="A1014" s="19"/>
      <c r="C1014" s="18"/>
    </row>
    <row r="1015" spans="1:3" s="17" customFormat="1" x14ac:dyDescent="0.25">
      <c r="A1015" s="19"/>
      <c r="C1015" s="18"/>
    </row>
    <row r="1016" spans="1:3" s="17" customFormat="1" x14ac:dyDescent="0.25">
      <c r="A1016" s="19"/>
      <c r="C1016" s="18"/>
    </row>
    <row r="1017" spans="1:3" s="17" customFormat="1" x14ac:dyDescent="0.25">
      <c r="A1017" s="19"/>
      <c r="C1017" s="18"/>
    </row>
    <row r="1018" spans="1:3" s="17" customFormat="1" x14ac:dyDescent="0.25">
      <c r="A1018" s="19"/>
      <c r="C1018" s="18"/>
    </row>
    <row r="1019" spans="1:3" s="17" customFormat="1" x14ac:dyDescent="0.25">
      <c r="A1019" s="19"/>
      <c r="C1019" s="18"/>
    </row>
    <row r="1020" spans="1:3" s="17" customFormat="1" x14ac:dyDescent="0.25">
      <c r="A1020" s="19"/>
      <c r="C1020" s="18"/>
    </row>
    <row r="1021" spans="1:3" s="17" customFormat="1" x14ac:dyDescent="0.25">
      <c r="A1021" s="19"/>
      <c r="C1021" s="18"/>
    </row>
    <row r="1022" spans="1:3" s="17" customFormat="1" x14ac:dyDescent="0.25">
      <c r="A1022" s="19"/>
      <c r="C1022" s="18"/>
    </row>
    <row r="1023" spans="1:3" s="17" customFormat="1" x14ac:dyDescent="0.25">
      <c r="A1023" s="19"/>
      <c r="C1023" s="18"/>
    </row>
    <row r="1024" spans="1:3" s="17" customFormat="1" x14ac:dyDescent="0.25">
      <c r="A1024" s="19"/>
      <c r="C1024" s="18"/>
    </row>
    <row r="1025" spans="1:3" s="17" customFormat="1" x14ac:dyDescent="0.25">
      <c r="A1025" s="19"/>
      <c r="C1025" s="18"/>
    </row>
    <row r="1026" spans="1:3" s="17" customFormat="1" x14ac:dyDescent="0.25">
      <c r="A1026" s="19"/>
      <c r="C1026" s="18"/>
    </row>
    <row r="1027" spans="1:3" s="17" customFormat="1" x14ac:dyDescent="0.25">
      <c r="A1027" s="19"/>
      <c r="C1027" s="18"/>
    </row>
    <row r="1028" spans="1:3" s="17" customFormat="1" x14ac:dyDescent="0.25">
      <c r="A1028" s="19"/>
      <c r="C1028" s="18"/>
    </row>
    <row r="1029" spans="1:3" s="17" customFormat="1" x14ac:dyDescent="0.25">
      <c r="A1029" s="19"/>
      <c r="C1029" s="18"/>
    </row>
    <row r="1030" spans="1:3" s="17" customFormat="1" x14ac:dyDescent="0.25">
      <c r="A1030" s="19"/>
      <c r="C1030" s="18"/>
    </row>
    <row r="1031" spans="1:3" s="17" customFormat="1" x14ac:dyDescent="0.25">
      <c r="A1031" s="19"/>
      <c r="C1031" s="18"/>
    </row>
    <row r="1032" spans="1:3" s="17" customFormat="1" x14ac:dyDescent="0.25">
      <c r="A1032" s="19"/>
      <c r="C1032" s="18"/>
    </row>
    <row r="1033" spans="1:3" s="17" customFormat="1" x14ac:dyDescent="0.25">
      <c r="A1033" s="19"/>
      <c r="C1033" s="18"/>
    </row>
    <row r="1034" spans="1:3" s="17" customFormat="1" x14ac:dyDescent="0.25">
      <c r="A1034" s="19"/>
      <c r="C1034" s="18"/>
    </row>
    <row r="1035" spans="1:3" s="17" customFormat="1" x14ac:dyDescent="0.25">
      <c r="A1035" s="19"/>
      <c r="C1035" s="18"/>
    </row>
    <row r="1036" spans="1:3" s="17" customFormat="1" x14ac:dyDescent="0.25">
      <c r="A1036" s="19"/>
      <c r="C1036" s="18"/>
    </row>
    <row r="1037" spans="1:3" s="17" customFormat="1" x14ac:dyDescent="0.25">
      <c r="A1037" s="19"/>
      <c r="C1037" s="18"/>
    </row>
    <row r="1038" spans="1:3" s="17" customFormat="1" x14ac:dyDescent="0.25">
      <c r="A1038" s="19"/>
      <c r="C1038" s="18"/>
    </row>
    <row r="1039" spans="1:3" s="17" customFormat="1" x14ac:dyDescent="0.25">
      <c r="A1039" s="19"/>
      <c r="C1039" s="18"/>
    </row>
    <row r="1040" spans="1:3" s="17" customFormat="1" x14ac:dyDescent="0.25">
      <c r="A1040" s="19"/>
      <c r="C1040" s="18"/>
    </row>
    <row r="1041" spans="1:3" s="17" customFormat="1" x14ac:dyDescent="0.25">
      <c r="A1041" s="19"/>
      <c r="C1041" s="18"/>
    </row>
    <row r="1042" spans="1:3" s="17" customFormat="1" x14ac:dyDescent="0.25">
      <c r="A1042" s="19"/>
      <c r="C1042" s="18"/>
    </row>
    <row r="1043" spans="1:3" s="17" customFormat="1" x14ac:dyDescent="0.25">
      <c r="A1043" s="19"/>
      <c r="C1043" s="18"/>
    </row>
    <row r="1044" spans="1:3" s="17" customFormat="1" x14ac:dyDescent="0.25">
      <c r="A1044" s="19"/>
      <c r="C1044" s="18"/>
    </row>
    <row r="1045" spans="1:3" s="17" customFormat="1" x14ac:dyDescent="0.25">
      <c r="A1045" s="19"/>
      <c r="C1045" s="18"/>
    </row>
    <row r="1046" spans="1:3" s="17" customFormat="1" x14ac:dyDescent="0.25">
      <c r="A1046" s="19"/>
      <c r="C1046" s="18"/>
    </row>
    <row r="1047" spans="1:3" s="17" customFormat="1" x14ac:dyDescent="0.25">
      <c r="A1047" s="19"/>
      <c r="C1047" s="18"/>
    </row>
    <row r="1048" spans="1:3" s="17" customFormat="1" x14ac:dyDescent="0.25">
      <c r="A1048" s="19"/>
      <c r="C1048" s="18"/>
    </row>
    <row r="1049" spans="1:3" s="17" customFormat="1" x14ac:dyDescent="0.25">
      <c r="A1049" s="19"/>
      <c r="C1049" s="18"/>
    </row>
    <row r="1050" spans="1:3" s="17" customFormat="1" x14ac:dyDescent="0.25">
      <c r="A1050" s="19"/>
      <c r="C1050" s="18"/>
    </row>
    <row r="1051" spans="1:3" s="17" customFormat="1" x14ac:dyDescent="0.25">
      <c r="A1051" s="19"/>
      <c r="C1051" s="18"/>
    </row>
    <row r="1052" spans="1:3" s="17" customFormat="1" x14ac:dyDescent="0.25">
      <c r="A1052" s="19"/>
      <c r="C1052" s="18"/>
    </row>
    <row r="1053" spans="1:3" s="17" customFormat="1" x14ac:dyDescent="0.25">
      <c r="A1053" s="19"/>
      <c r="C1053" s="18"/>
    </row>
    <row r="1054" spans="1:3" s="17" customFormat="1" x14ac:dyDescent="0.25">
      <c r="A1054" s="19"/>
      <c r="C1054" s="18"/>
    </row>
    <row r="1055" spans="1:3" s="17" customFormat="1" x14ac:dyDescent="0.25">
      <c r="A1055" s="19"/>
      <c r="C1055" s="18"/>
    </row>
    <row r="1056" spans="1:3" s="17" customFormat="1" x14ac:dyDescent="0.25">
      <c r="A1056" s="19"/>
      <c r="C1056" s="18"/>
    </row>
    <row r="1057" spans="1:3" s="17" customFormat="1" x14ac:dyDescent="0.25">
      <c r="A1057" s="19"/>
      <c r="C1057" s="18"/>
    </row>
    <row r="1058" spans="1:3" s="17" customFormat="1" x14ac:dyDescent="0.25">
      <c r="A1058" s="19"/>
      <c r="C1058" s="18"/>
    </row>
    <row r="1059" spans="1:3" s="17" customFormat="1" x14ac:dyDescent="0.25">
      <c r="A1059" s="19"/>
      <c r="C1059" s="18"/>
    </row>
    <row r="1060" spans="1:3" s="17" customFormat="1" x14ac:dyDescent="0.25">
      <c r="A1060" s="19"/>
      <c r="C1060" s="18"/>
    </row>
    <row r="1061" spans="1:3" s="17" customFormat="1" x14ac:dyDescent="0.25">
      <c r="A1061" s="19"/>
      <c r="C1061" s="18"/>
    </row>
    <row r="1062" spans="1:3" s="17" customFormat="1" x14ac:dyDescent="0.25">
      <c r="A1062" s="19"/>
      <c r="C1062" s="18"/>
    </row>
    <row r="1063" spans="1:3" s="17" customFormat="1" x14ac:dyDescent="0.25">
      <c r="A1063" s="19"/>
      <c r="C1063" s="18"/>
    </row>
    <row r="1064" spans="1:3" s="17" customFormat="1" x14ac:dyDescent="0.25">
      <c r="A1064" s="19"/>
      <c r="C1064" s="18"/>
    </row>
    <row r="1065" spans="1:3" s="17" customFormat="1" x14ac:dyDescent="0.25">
      <c r="A1065" s="19"/>
      <c r="C1065" s="18"/>
    </row>
    <row r="1066" spans="1:3" s="17" customFormat="1" x14ac:dyDescent="0.25">
      <c r="A1066" s="19"/>
      <c r="C1066" s="18"/>
    </row>
    <row r="1067" spans="1:3" s="17" customFormat="1" x14ac:dyDescent="0.25">
      <c r="A1067" s="19"/>
      <c r="C1067" s="18"/>
    </row>
    <row r="1068" spans="1:3" s="17" customFormat="1" x14ac:dyDescent="0.25">
      <c r="A1068" s="19"/>
      <c r="C1068" s="18"/>
    </row>
    <row r="1069" spans="1:3" s="17" customFormat="1" x14ac:dyDescent="0.25">
      <c r="A1069" s="19"/>
      <c r="C1069" s="18"/>
    </row>
    <row r="1070" spans="1:3" s="17" customFormat="1" x14ac:dyDescent="0.25">
      <c r="A1070" s="19"/>
      <c r="C1070" s="18"/>
    </row>
    <row r="1071" spans="1:3" s="17" customFormat="1" x14ac:dyDescent="0.25">
      <c r="A1071" s="19"/>
      <c r="C1071" s="18"/>
    </row>
    <row r="1072" spans="1:3" s="17" customFormat="1" x14ac:dyDescent="0.25">
      <c r="A1072" s="19"/>
      <c r="C1072" s="18"/>
    </row>
    <row r="1073" spans="1:3" s="17" customFormat="1" x14ac:dyDescent="0.25">
      <c r="A1073" s="19"/>
      <c r="C1073" s="18"/>
    </row>
    <row r="1074" spans="1:3" s="17" customFormat="1" x14ac:dyDescent="0.25">
      <c r="A1074" s="19"/>
      <c r="C1074" s="18"/>
    </row>
    <row r="1075" spans="1:3" s="17" customFormat="1" x14ac:dyDescent="0.25">
      <c r="A1075" s="19"/>
      <c r="C1075" s="18"/>
    </row>
    <row r="1076" spans="1:3" s="17" customFormat="1" x14ac:dyDescent="0.25">
      <c r="A1076" s="19"/>
      <c r="C1076" s="18"/>
    </row>
    <row r="1077" spans="1:3" s="17" customFormat="1" x14ac:dyDescent="0.25">
      <c r="A1077" s="19"/>
      <c r="C1077" s="18"/>
    </row>
    <row r="1078" spans="1:3" s="17" customFormat="1" x14ac:dyDescent="0.25">
      <c r="A1078" s="19"/>
      <c r="C1078" s="18"/>
    </row>
    <row r="1079" spans="1:3" s="17" customFormat="1" x14ac:dyDescent="0.25">
      <c r="A1079" s="19"/>
      <c r="C1079" s="18"/>
    </row>
    <row r="1080" spans="1:3" s="17" customFormat="1" x14ac:dyDescent="0.25">
      <c r="A1080" s="19"/>
      <c r="C1080" s="18"/>
    </row>
    <row r="1081" spans="1:3" s="17" customFormat="1" x14ac:dyDescent="0.25">
      <c r="A1081" s="19"/>
      <c r="C1081" s="18"/>
    </row>
    <row r="1082" spans="1:3" s="17" customFormat="1" x14ac:dyDescent="0.25">
      <c r="A1082" s="19"/>
      <c r="C1082" s="18"/>
    </row>
    <row r="1083" spans="1:3" s="17" customFormat="1" x14ac:dyDescent="0.25">
      <c r="A1083" s="19"/>
      <c r="C1083" s="18"/>
    </row>
    <row r="1084" spans="1:3" s="17" customFormat="1" x14ac:dyDescent="0.25">
      <c r="A1084" s="19"/>
      <c r="C1084" s="18"/>
    </row>
    <row r="1085" spans="1:3" s="17" customFormat="1" x14ac:dyDescent="0.25">
      <c r="A1085" s="19"/>
      <c r="C1085" s="18"/>
    </row>
    <row r="1086" spans="1:3" s="17" customFormat="1" x14ac:dyDescent="0.25">
      <c r="A1086" s="19"/>
      <c r="C1086" s="18"/>
    </row>
    <row r="1087" spans="1:3" s="17" customFormat="1" x14ac:dyDescent="0.25">
      <c r="A1087" s="19"/>
      <c r="C1087" s="18"/>
    </row>
    <row r="1088" spans="1:3" s="17" customFormat="1" x14ac:dyDescent="0.25">
      <c r="A1088" s="19"/>
      <c r="C1088" s="18"/>
    </row>
    <row r="1089" spans="1:3" s="17" customFormat="1" x14ac:dyDescent="0.25">
      <c r="A1089" s="19"/>
      <c r="C1089" s="18"/>
    </row>
    <row r="1090" spans="1:3" s="17" customFormat="1" x14ac:dyDescent="0.25">
      <c r="A1090" s="19"/>
      <c r="C1090" s="18"/>
    </row>
    <row r="1091" spans="1:3" s="17" customFormat="1" x14ac:dyDescent="0.25">
      <c r="A1091" s="19"/>
      <c r="C1091" s="18"/>
    </row>
    <row r="1092" spans="1:3" s="17" customFormat="1" x14ac:dyDescent="0.25">
      <c r="A1092" s="19"/>
      <c r="C1092" s="18"/>
    </row>
    <row r="1093" spans="1:3" s="17" customFormat="1" x14ac:dyDescent="0.25">
      <c r="A1093" s="19"/>
      <c r="C1093" s="18"/>
    </row>
    <row r="1094" spans="1:3" s="17" customFormat="1" x14ac:dyDescent="0.25">
      <c r="A1094" s="19"/>
      <c r="C1094" s="18"/>
    </row>
    <row r="1095" spans="1:3" s="17" customFormat="1" x14ac:dyDescent="0.25">
      <c r="A1095" s="19"/>
      <c r="C1095" s="18"/>
    </row>
    <row r="1096" spans="1:3" s="17" customFormat="1" x14ac:dyDescent="0.25">
      <c r="A1096" s="19"/>
      <c r="C1096" s="18"/>
    </row>
    <row r="1097" spans="1:3" s="17" customFormat="1" x14ac:dyDescent="0.25">
      <c r="A1097" s="19"/>
      <c r="C1097" s="18"/>
    </row>
    <row r="1098" spans="1:3" s="17" customFormat="1" x14ac:dyDescent="0.25">
      <c r="A1098" s="19"/>
      <c r="C1098" s="18"/>
    </row>
    <row r="1099" spans="1:3" s="17" customFormat="1" x14ac:dyDescent="0.25">
      <c r="A1099" s="19"/>
      <c r="C1099" s="18"/>
    </row>
    <row r="1100" spans="1:3" s="17" customFormat="1" x14ac:dyDescent="0.25">
      <c r="A1100" s="19"/>
      <c r="C1100" s="18"/>
    </row>
    <row r="1101" spans="1:3" s="17" customFormat="1" x14ac:dyDescent="0.25">
      <c r="A1101" s="19"/>
      <c r="C1101" s="18"/>
    </row>
    <row r="1102" spans="1:3" s="17" customFormat="1" x14ac:dyDescent="0.25">
      <c r="A1102" s="19"/>
      <c r="C1102" s="18"/>
    </row>
    <row r="1103" spans="1:3" s="17" customFormat="1" x14ac:dyDescent="0.25">
      <c r="A1103" s="19"/>
      <c r="C1103" s="18"/>
    </row>
    <row r="1104" spans="1:3" s="17" customFormat="1" x14ac:dyDescent="0.25">
      <c r="A1104" s="19"/>
      <c r="C1104" s="18"/>
    </row>
    <row r="1105" spans="1:3" s="17" customFormat="1" x14ac:dyDescent="0.25">
      <c r="A1105" s="19"/>
      <c r="C1105" s="18"/>
    </row>
    <row r="1106" spans="1:3" s="17" customFormat="1" x14ac:dyDescent="0.25">
      <c r="A1106" s="19"/>
      <c r="C1106" s="18"/>
    </row>
    <row r="1107" spans="1:3" s="17" customFormat="1" x14ac:dyDescent="0.25">
      <c r="A1107" s="19"/>
      <c r="C1107" s="18"/>
    </row>
    <row r="1108" spans="1:3" s="17" customFormat="1" x14ac:dyDescent="0.25">
      <c r="A1108" s="19"/>
      <c r="C1108" s="18"/>
    </row>
    <row r="1109" spans="1:3" s="17" customFormat="1" x14ac:dyDescent="0.25">
      <c r="A1109" s="19"/>
      <c r="C1109" s="18"/>
    </row>
    <row r="1110" spans="1:3" s="17" customFormat="1" x14ac:dyDescent="0.25">
      <c r="A1110" s="19"/>
      <c r="C1110" s="18"/>
    </row>
    <row r="1111" spans="1:3" s="17" customFormat="1" x14ac:dyDescent="0.25">
      <c r="A1111" s="19"/>
      <c r="C1111" s="18"/>
    </row>
    <row r="1112" spans="1:3" s="17" customFormat="1" x14ac:dyDescent="0.25">
      <c r="A1112" s="19"/>
      <c r="C1112" s="18"/>
    </row>
    <row r="1113" spans="1:3" s="17" customFormat="1" x14ac:dyDescent="0.25">
      <c r="A1113" s="19"/>
      <c r="C1113" s="18"/>
    </row>
    <row r="1114" spans="1:3" s="17" customFormat="1" x14ac:dyDescent="0.25">
      <c r="A1114" s="19"/>
      <c r="C1114" s="18"/>
    </row>
    <row r="1115" spans="1:3" s="17" customFormat="1" x14ac:dyDescent="0.25">
      <c r="A1115" s="19"/>
      <c r="C1115" s="18"/>
    </row>
    <row r="1116" spans="1:3" s="17" customFormat="1" x14ac:dyDescent="0.25">
      <c r="A1116" s="19"/>
      <c r="C1116" s="18"/>
    </row>
    <row r="1117" spans="1:3" s="17" customFormat="1" x14ac:dyDescent="0.25">
      <c r="A1117" s="19"/>
      <c r="C1117" s="18"/>
    </row>
    <row r="1118" spans="1:3" s="17" customFormat="1" x14ac:dyDescent="0.25">
      <c r="A1118" s="19"/>
      <c r="C1118" s="18"/>
    </row>
    <row r="1119" spans="1:3" s="17" customFormat="1" x14ac:dyDescent="0.25">
      <c r="A1119" s="19"/>
      <c r="C1119" s="18"/>
    </row>
    <row r="1120" spans="1:3" s="17" customFormat="1" x14ac:dyDescent="0.25">
      <c r="A1120" s="19"/>
      <c r="C1120" s="18"/>
    </row>
    <row r="1121" spans="1:3" s="17" customFormat="1" x14ac:dyDescent="0.25">
      <c r="A1121" s="19"/>
      <c r="C1121" s="18"/>
    </row>
    <row r="1122" spans="1:3" s="17" customFormat="1" x14ac:dyDescent="0.25">
      <c r="A1122" s="19"/>
      <c r="C1122" s="18"/>
    </row>
    <row r="1123" spans="1:3" s="17" customFormat="1" x14ac:dyDescent="0.25">
      <c r="A1123" s="19"/>
      <c r="C1123" s="18"/>
    </row>
    <row r="1124" spans="1:3" s="17" customFormat="1" x14ac:dyDescent="0.25">
      <c r="A1124" s="19"/>
      <c r="C1124" s="18"/>
    </row>
    <row r="1125" spans="1:3" s="17" customFormat="1" x14ac:dyDescent="0.25">
      <c r="A1125" s="19"/>
      <c r="C1125" s="18"/>
    </row>
    <row r="1126" spans="1:3" s="17" customFormat="1" x14ac:dyDescent="0.25">
      <c r="A1126" s="19"/>
      <c r="C1126" s="18"/>
    </row>
    <row r="1127" spans="1:3" s="17" customFormat="1" x14ac:dyDescent="0.25">
      <c r="A1127" s="19"/>
      <c r="C1127" s="18"/>
    </row>
    <row r="1128" spans="1:3" s="17" customFormat="1" x14ac:dyDescent="0.25">
      <c r="A1128" s="19"/>
      <c r="C1128" s="18"/>
    </row>
    <row r="1129" spans="1:3" s="17" customFormat="1" x14ac:dyDescent="0.25">
      <c r="A1129" s="19"/>
      <c r="C1129" s="18"/>
    </row>
    <row r="1130" spans="1:3" s="17" customFormat="1" x14ac:dyDescent="0.25">
      <c r="A1130" s="19"/>
      <c r="C1130" s="18"/>
    </row>
    <row r="1131" spans="1:3" s="17" customFormat="1" x14ac:dyDescent="0.25">
      <c r="A1131" s="19"/>
      <c r="C1131" s="18"/>
    </row>
    <row r="1132" spans="1:3" s="17" customFormat="1" x14ac:dyDescent="0.25">
      <c r="A1132" s="19"/>
      <c r="C1132" s="18"/>
    </row>
    <row r="1133" spans="1:3" s="17" customFormat="1" x14ac:dyDescent="0.25">
      <c r="A1133" s="19"/>
      <c r="C1133" s="18"/>
    </row>
    <row r="1134" spans="1:3" s="17" customFormat="1" x14ac:dyDescent="0.25">
      <c r="A1134" s="19"/>
      <c r="C1134" s="18"/>
    </row>
    <row r="1135" spans="1:3" s="17" customFormat="1" x14ac:dyDescent="0.25">
      <c r="A1135" s="19"/>
      <c r="C1135" s="18"/>
    </row>
    <row r="1136" spans="1:3" s="17" customFormat="1" x14ac:dyDescent="0.25">
      <c r="A1136" s="19"/>
      <c r="C1136" s="18"/>
    </row>
    <row r="1137" spans="1:3" s="17" customFormat="1" x14ac:dyDescent="0.25">
      <c r="A1137" s="19"/>
      <c r="C1137" s="18"/>
    </row>
    <row r="1138" spans="1:3" s="17" customFormat="1" x14ac:dyDescent="0.25">
      <c r="A1138" s="19"/>
      <c r="C1138" s="18"/>
    </row>
    <row r="1139" spans="1:3" s="17" customFormat="1" x14ac:dyDescent="0.25">
      <c r="A1139" s="19"/>
      <c r="C1139" s="18"/>
    </row>
    <row r="1140" spans="1:3" s="17" customFormat="1" x14ac:dyDescent="0.25">
      <c r="A1140" s="19"/>
      <c r="C1140" s="18"/>
    </row>
    <row r="1141" spans="1:3" s="17" customFormat="1" x14ac:dyDescent="0.25">
      <c r="A1141" s="19"/>
      <c r="C1141" s="18"/>
    </row>
    <row r="1142" spans="1:3" s="17" customFormat="1" x14ac:dyDescent="0.25">
      <c r="A1142" s="19"/>
      <c r="C1142" s="18"/>
    </row>
    <row r="1143" spans="1:3" s="17" customFormat="1" x14ac:dyDescent="0.25">
      <c r="A1143" s="19"/>
      <c r="C1143" s="18"/>
    </row>
    <row r="1144" spans="1:3" s="17" customFormat="1" x14ac:dyDescent="0.25">
      <c r="A1144" s="19"/>
      <c r="C1144" s="18"/>
    </row>
    <row r="1145" spans="1:3" s="17" customFormat="1" x14ac:dyDescent="0.25">
      <c r="A1145" s="19"/>
      <c r="C1145" s="18"/>
    </row>
    <row r="1146" spans="1:3" s="17" customFormat="1" x14ac:dyDescent="0.25">
      <c r="A1146" s="19"/>
      <c r="C1146" s="18"/>
    </row>
    <row r="1147" spans="1:3" s="17" customFormat="1" x14ac:dyDescent="0.25">
      <c r="A1147" s="19"/>
      <c r="C1147" s="18"/>
    </row>
    <row r="1148" spans="1:3" s="17" customFormat="1" x14ac:dyDescent="0.25">
      <c r="A1148" s="19"/>
      <c r="C1148" s="18"/>
    </row>
    <row r="1149" spans="1:3" s="17" customFormat="1" x14ac:dyDescent="0.25">
      <c r="A1149" s="19"/>
      <c r="C1149" s="18"/>
    </row>
    <row r="1150" spans="1:3" s="17" customFormat="1" x14ac:dyDescent="0.25">
      <c r="A1150" s="19"/>
      <c r="C1150" s="18"/>
    </row>
    <row r="1151" spans="1:3" s="17" customFormat="1" x14ac:dyDescent="0.25">
      <c r="A1151" s="19"/>
      <c r="C1151" s="18"/>
    </row>
    <row r="1152" spans="1:3" s="17" customFormat="1" x14ac:dyDescent="0.25">
      <c r="A1152" s="19"/>
      <c r="C1152" s="18"/>
    </row>
    <row r="1153" spans="1:3" s="17" customFormat="1" x14ac:dyDescent="0.25">
      <c r="A1153" s="19"/>
      <c r="C1153" s="18"/>
    </row>
    <row r="1154" spans="1:3" s="17" customFormat="1" x14ac:dyDescent="0.25">
      <c r="A1154" s="19"/>
      <c r="C1154" s="18"/>
    </row>
    <row r="1155" spans="1:3" s="17" customFormat="1" x14ac:dyDescent="0.25">
      <c r="A1155" s="19"/>
      <c r="C1155" s="18"/>
    </row>
    <row r="1156" spans="1:3" s="17" customFormat="1" x14ac:dyDescent="0.25">
      <c r="A1156" s="19"/>
      <c r="C1156" s="18"/>
    </row>
    <row r="1157" spans="1:3" s="17" customFormat="1" x14ac:dyDescent="0.25">
      <c r="A1157" s="19"/>
      <c r="C1157" s="18"/>
    </row>
    <row r="1158" spans="1:3" s="17" customFormat="1" x14ac:dyDescent="0.25">
      <c r="A1158" s="19"/>
      <c r="C1158" s="18"/>
    </row>
    <row r="1159" spans="1:3" s="17" customFormat="1" x14ac:dyDescent="0.25">
      <c r="A1159" s="19"/>
      <c r="C1159" s="18"/>
    </row>
    <row r="1160" spans="1:3" s="17" customFormat="1" x14ac:dyDescent="0.25">
      <c r="A1160" s="19"/>
      <c r="C1160" s="18"/>
    </row>
    <row r="1161" spans="1:3" s="17" customFormat="1" x14ac:dyDescent="0.25">
      <c r="A1161" s="19"/>
      <c r="C1161" s="18"/>
    </row>
    <row r="1162" spans="1:3" s="17" customFormat="1" x14ac:dyDescent="0.25">
      <c r="A1162" s="19"/>
      <c r="C1162" s="18"/>
    </row>
    <row r="1163" spans="1:3" s="17" customFormat="1" x14ac:dyDescent="0.25">
      <c r="A1163" s="19"/>
      <c r="C1163" s="18"/>
    </row>
    <row r="1164" spans="1:3" s="17" customFormat="1" x14ac:dyDescent="0.25">
      <c r="A1164" s="19"/>
      <c r="C1164" s="18"/>
    </row>
    <row r="1165" spans="1:3" s="17" customFormat="1" x14ac:dyDescent="0.25">
      <c r="A1165" s="19"/>
      <c r="C1165" s="18"/>
    </row>
    <row r="1166" spans="1:3" s="17" customFormat="1" x14ac:dyDescent="0.25">
      <c r="A1166" s="19"/>
      <c r="C1166" s="18"/>
    </row>
    <row r="1167" spans="1:3" s="17" customFormat="1" x14ac:dyDescent="0.25">
      <c r="A1167" s="19"/>
      <c r="C1167" s="18"/>
    </row>
    <row r="1168" spans="1:3" s="17" customFormat="1" x14ac:dyDescent="0.25">
      <c r="A1168" s="19"/>
      <c r="C1168" s="18"/>
    </row>
    <row r="1169" spans="1:3" s="17" customFormat="1" x14ac:dyDescent="0.25">
      <c r="A1169" s="19"/>
      <c r="C1169" s="18"/>
    </row>
    <row r="1170" spans="1:3" s="17" customFormat="1" x14ac:dyDescent="0.25">
      <c r="A1170" s="19"/>
      <c r="C1170" s="18"/>
    </row>
    <row r="1171" spans="1:3" s="17" customFormat="1" x14ac:dyDescent="0.25">
      <c r="A1171" s="19"/>
      <c r="C1171" s="18"/>
    </row>
    <row r="1172" spans="1:3" s="17" customFormat="1" x14ac:dyDescent="0.25">
      <c r="A1172" s="19"/>
      <c r="C1172" s="18"/>
    </row>
    <row r="1173" spans="1:3" s="17" customFormat="1" x14ac:dyDescent="0.25">
      <c r="A1173" s="19"/>
      <c r="C1173" s="18"/>
    </row>
    <row r="1174" spans="1:3" s="17" customFormat="1" x14ac:dyDescent="0.25">
      <c r="A1174" s="19"/>
      <c r="C1174" s="18"/>
    </row>
    <row r="1175" spans="1:3" s="17" customFormat="1" x14ac:dyDescent="0.25">
      <c r="A1175" s="19"/>
      <c r="C1175" s="18"/>
    </row>
    <row r="1176" spans="1:3" s="17" customFormat="1" x14ac:dyDescent="0.25">
      <c r="A1176" s="19"/>
      <c r="C1176" s="18"/>
    </row>
    <row r="1177" spans="1:3" s="17" customFormat="1" x14ac:dyDescent="0.25">
      <c r="A1177" s="19"/>
      <c r="C1177" s="18"/>
    </row>
    <row r="1178" spans="1:3" s="17" customFormat="1" x14ac:dyDescent="0.25">
      <c r="A1178" s="19"/>
      <c r="C1178" s="18"/>
    </row>
    <row r="1179" spans="1:3" s="17" customFormat="1" x14ac:dyDescent="0.25">
      <c r="A1179" s="19"/>
      <c r="C1179" s="18"/>
    </row>
    <row r="1180" spans="1:3" s="17" customFormat="1" x14ac:dyDescent="0.25">
      <c r="A1180" s="19"/>
      <c r="C1180" s="18"/>
    </row>
    <row r="1181" spans="1:3" s="17" customFormat="1" x14ac:dyDescent="0.25">
      <c r="A1181" s="19"/>
      <c r="C1181" s="18"/>
    </row>
    <row r="1182" spans="1:3" s="17" customFormat="1" x14ac:dyDescent="0.25">
      <c r="A1182" s="19"/>
      <c r="C1182" s="18"/>
    </row>
    <row r="1183" spans="1:3" s="17" customFormat="1" x14ac:dyDescent="0.25">
      <c r="A1183" s="19"/>
      <c r="C1183" s="18"/>
    </row>
    <row r="1184" spans="1:3" s="17" customFormat="1" x14ac:dyDescent="0.25">
      <c r="A1184" s="19"/>
      <c r="C1184" s="18"/>
    </row>
    <row r="1185" spans="1:3" s="17" customFormat="1" x14ac:dyDescent="0.25">
      <c r="A1185" s="19"/>
      <c r="C1185" s="18"/>
    </row>
    <row r="1186" spans="1:3" s="17" customFormat="1" x14ac:dyDescent="0.25">
      <c r="A1186" s="19"/>
      <c r="C1186" s="18"/>
    </row>
    <row r="1187" spans="1:3" s="17" customFormat="1" x14ac:dyDescent="0.25">
      <c r="A1187" s="19"/>
      <c r="C1187" s="18"/>
    </row>
    <row r="1188" spans="1:3" s="17" customFormat="1" x14ac:dyDescent="0.25">
      <c r="A1188" s="19"/>
      <c r="C1188" s="18"/>
    </row>
    <row r="1189" spans="1:3" s="17" customFormat="1" x14ac:dyDescent="0.25">
      <c r="A1189" s="19"/>
      <c r="C1189" s="18"/>
    </row>
    <row r="1190" spans="1:3" s="17" customFormat="1" x14ac:dyDescent="0.25">
      <c r="A1190" s="19"/>
      <c r="C1190" s="18"/>
    </row>
    <row r="1191" spans="1:3" s="17" customFormat="1" x14ac:dyDescent="0.25">
      <c r="A1191" s="19"/>
      <c r="C1191" s="18"/>
    </row>
    <row r="1192" spans="1:3" s="17" customFormat="1" x14ac:dyDescent="0.25">
      <c r="A1192" s="19"/>
      <c r="C1192" s="18"/>
    </row>
    <row r="1193" spans="1:3" s="17" customFormat="1" x14ac:dyDescent="0.25">
      <c r="A1193" s="19"/>
      <c r="C1193" s="18"/>
    </row>
    <row r="1194" spans="1:3" s="17" customFormat="1" x14ac:dyDescent="0.25">
      <c r="A1194" s="19"/>
      <c r="C1194" s="18"/>
    </row>
    <row r="1195" spans="1:3" s="17" customFormat="1" x14ac:dyDescent="0.25">
      <c r="A1195" s="19"/>
      <c r="C1195" s="18"/>
    </row>
    <row r="1196" spans="1:3" s="17" customFormat="1" x14ac:dyDescent="0.25">
      <c r="A1196" s="19"/>
      <c r="C1196" s="18"/>
    </row>
    <row r="1197" spans="1:3" s="17" customFormat="1" x14ac:dyDescent="0.25">
      <c r="A1197" s="19"/>
      <c r="C1197" s="18"/>
    </row>
    <row r="1198" spans="1:3" s="17" customFormat="1" x14ac:dyDescent="0.25">
      <c r="A1198" s="19"/>
      <c r="C1198" s="18"/>
    </row>
    <row r="1199" spans="1:3" s="17" customFormat="1" x14ac:dyDescent="0.25">
      <c r="A1199" s="19"/>
      <c r="C1199" s="18"/>
    </row>
    <row r="1200" spans="1:3" s="17" customFormat="1" x14ac:dyDescent="0.25">
      <c r="A1200" s="19"/>
      <c r="C1200" s="18"/>
    </row>
    <row r="1201" spans="1:3" s="17" customFormat="1" x14ac:dyDescent="0.25">
      <c r="A1201" s="19"/>
      <c r="C1201" s="18"/>
    </row>
    <row r="1202" spans="1:3" s="17" customFormat="1" x14ac:dyDescent="0.25">
      <c r="A1202" s="19"/>
      <c r="C1202" s="18"/>
    </row>
    <row r="1203" spans="1:3" s="17" customFormat="1" x14ac:dyDescent="0.25">
      <c r="A1203" s="19"/>
      <c r="C1203" s="18"/>
    </row>
    <row r="1204" spans="1:3" s="17" customFormat="1" x14ac:dyDescent="0.25">
      <c r="A1204" s="19"/>
      <c r="C1204" s="18"/>
    </row>
    <row r="1205" spans="1:3" s="17" customFormat="1" x14ac:dyDescent="0.25">
      <c r="A1205" s="19"/>
      <c r="C1205" s="18"/>
    </row>
    <row r="1206" spans="1:3" s="17" customFormat="1" x14ac:dyDescent="0.25">
      <c r="A1206" s="19"/>
      <c r="C1206" s="18"/>
    </row>
    <row r="1207" spans="1:3" s="17" customFormat="1" x14ac:dyDescent="0.25">
      <c r="A1207" s="19"/>
      <c r="C1207" s="18"/>
    </row>
    <row r="1208" spans="1:3" s="17" customFormat="1" x14ac:dyDescent="0.25">
      <c r="A1208" s="19"/>
      <c r="C1208" s="18"/>
    </row>
    <row r="1209" spans="1:3" s="17" customFormat="1" x14ac:dyDescent="0.25">
      <c r="A1209" s="19"/>
      <c r="C1209" s="18"/>
    </row>
    <row r="1210" spans="1:3" s="17" customFormat="1" x14ac:dyDescent="0.25">
      <c r="A1210" s="19"/>
      <c r="C1210" s="18"/>
    </row>
    <row r="1211" spans="1:3" s="17" customFormat="1" x14ac:dyDescent="0.25">
      <c r="A1211" s="19"/>
      <c r="C1211" s="18"/>
    </row>
    <row r="1212" spans="1:3" s="17" customFormat="1" x14ac:dyDescent="0.25">
      <c r="A1212" s="19"/>
      <c r="C1212" s="18"/>
    </row>
    <row r="1213" spans="1:3" s="17" customFormat="1" x14ac:dyDescent="0.25">
      <c r="A1213" s="19"/>
      <c r="C1213" s="18"/>
    </row>
    <row r="1214" spans="1:3" s="17" customFormat="1" x14ac:dyDescent="0.25">
      <c r="A1214" s="19"/>
      <c r="C1214" s="18"/>
    </row>
    <row r="1215" spans="1:3" s="17" customFormat="1" x14ac:dyDescent="0.25">
      <c r="A1215" s="19"/>
      <c r="C1215" s="18"/>
    </row>
    <row r="1216" spans="1:3" s="17" customFormat="1" x14ac:dyDescent="0.25">
      <c r="A1216" s="19"/>
      <c r="C1216" s="18"/>
    </row>
    <row r="1217" spans="1:3" s="17" customFormat="1" x14ac:dyDescent="0.25">
      <c r="A1217" s="19"/>
      <c r="C1217" s="18"/>
    </row>
    <row r="1218" spans="1:3" s="17" customFormat="1" x14ac:dyDescent="0.25">
      <c r="A1218" s="19"/>
      <c r="C1218" s="18"/>
    </row>
    <row r="1219" spans="1:3" s="17" customFormat="1" x14ac:dyDescent="0.25">
      <c r="A1219" s="19"/>
      <c r="C1219" s="18"/>
    </row>
    <row r="1220" spans="1:3" s="17" customFormat="1" x14ac:dyDescent="0.25">
      <c r="A1220" s="19"/>
      <c r="C1220" s="18"/>
    </row>
    <row r="1221" spans="1:3" s="17" customFormat="1" x14ac:dyDescent="0.25">
      <c r="A1221" s="19"/>
      <c r="C1221" s="18"/>
    </row>
    <row r="1222" spans="1:3" s="17" customFormat="1" x14ac:dyDescent="0.25">
      <c r="A1222" s="19"/>
      <c r="C1222" s="18"/>
    </row>
    <row r="1223" spans="1:3" s="17" customFormat="1" x14ac:dyDescent="0.25">
      <c r="A1223" s="19"/>
      <c r="C1223" s="18"/>
    </row>
    <row r="1224" spans="1:3" s="17" customFormat="1" x14ac:dyDescent="0.25">
      <c r="A1224" s="19"/>
      <c r="C1224" s="18"/>
    </row>
    <row r="1225" spans="1:3" s="17" customFormat="1" x14ac:dyDescent="0.25">
      <c r="A1225" s="19"/>
      <c r="C1225" s="18"/>
    </row>
    <row r="1226" spans="1:3" s="17" customFormat="1" x14ac:dyDescent="0.25">
      <c r="A1226" s="19"/>
      <c r="C1226" s="18"/>
    </row>
    <row r="1227" spans="1:3" s="17" customFormat="1" x14ac:dyDescent="0.25">
      <c r="A1227" s="19"/>
      <c r="C1227" s="18"/>
    </row>
    <row r="1228" spans="1:3" s="17" customFormat="1" x14ac:dyDescent="0.25">
      <c r="A1228" s="19"/>
      <c r="C1228" s="18"/>
    </row>
    <row r="1229" spans="1:3" s="17" customFormat="1" x14ac:dyDescent="0.25">
      <c r="A1229" s="19"/>
      <c r="C1229" s="18"/>
    </row>
    <row r="1230" spans="1:3" s="17" customFormat="1" x14ac:dyDescent="0.25">
      <c r="A1230" s="19"/>
      <c r="C1230" s="18"/>
    </row>
    <row r="1231" spans="1:3" s="17" customFormat="1" x14ac:dyDescent="0.25">
      <c r="A1231" s="19"/>
      <c r="C1231" s="18"/>
    </row>
    <row r="1232" spans="1:3" s="17" customFormat="1" x14ac:dyDescent="0.25">
      <c r="A1232" s="19"/>
      <c r="C1232" s="18"/>
    </row>
    <row r="1233" spans="1:3" s="17" customFormat="1" x14ac:dyDescent="0.25">
      <c r="A1233" s="19"/>
      <c r="C1233" s="18"/>
    </row>
    <row r="1234" spans="1:3" s="17" customFormat="1" x14ac:dyDescent="0.25">
      <c r="A1234" s="19"/>
      <c r="C1234" s="18"/>
    </row>
    <row r="1235" spans="1:3" s="17" customFormat="1" x14ac:dyDescent="0.25">
      <c r="A1235" s="19"/>
      <c r="C1235" s="18"/>
    </row>
    <row r="1236" spans="1:3" s="17" customFormat="1" x14ac:dyDescent="0.25">
      <c r="A1236" s="19"/>
      <c r="C1236" s="18"/>
    </row>
    <row r="1237" spans="1:3" s="17" customFormat="1" x14ac:dyDescent="0.25">
      <c r="A1237" s="19"/>
      <c r="C1237" s="18"/>
    </row>
    <row r="1238" spans="1:3" s="17" customFormat="1" x14ac:dyDescent="0.25">
      <c r="A1238" s="19"/>
      <c r="C1238" s="18"/>
    </row>
    <row r="1239" spans="1:3" s="17" customFormat="1" x14ac:dyDescent="0.25">
      <c r="A1239" s="19"/>
      <c r="C1239" s="18"/>
    </row>
    <row r="1240" spans="1:3" s="17" customFormat="1" x14ac:dyDescent="0.25">
      <c r="A1240" s="19"/>
      <c r="C1240" s="18"/>
    </row>
    <row r="1241" spans="1:3" s="17" customFormat="1" x14ac:dyDescent="0.25">
      <c r="A1241" s="19"/>
      <c r="C1241" s="18"/>
    </row>
    <row r="1242" spans="1:3" s="17" customFormat="1" x14ac:dyDescent="0.25">
      <c r="A1242" s="19"/>
      <c r="C1242" s="18"/>
    </row>
    <row r="1243" spans="1:3" s="17" customFormat="1" x14ac:dyDescent="0.25">
      <c r="A1243" s="19"/>
      <c r="C1243" s="18"/>
    </row>
    <row r="1244" spans="1:3" s="17" customFormat="1" x14ac:dyDescent="0.25">
      <c r="A1244" s="19"/>
      <c r="C1244" s="18"/>
    </row>
    <row r="1245" spans="1:3" s="17" customFormat="1" x14ac:dyDescent="0.25">
      <c r="A1245" s="19"/>
      <c r="C1245" s="18"/>
    </row>
    <row r="1246" spans="1:3" s="17" customFormat="1" x14ac:dyDescent="0.25">
      <c r="A1246" s="19"/>
      <c r="C1246" s="18"/>
    </row>
    <row r="1247" spans="1:3" s="17" customFormat="1" x14ac:dyDescent="0.25">
      <c r="A1247" s="19"/>
      <c r="C1247" s="18"/>
    </row>
    <row r="1248" spans="1:3" s="17" customFormat="1" x14ac:dyDescent="0.25">
      <c r="A1248" s="19"/>
      <c r="C1248" s="18"/>
    </row>
    <row r="1249" spans="1:3" s="17" customFormat="1" x14ac:dyDescent="0.25">
      <c r="A1249" s="19"/>
      <c r="C1249" s="18"/>
    </row>
    <row r="1250" spans="1:3" s="17" customFormat="1" x14ac:dyDescent="0.25">
      <c r="A1250" s="19"/>
      <c r="C1250" s="18"/>
    </row>
    <row r="1251" spans="1:3" s="17" customFormat="1" x14ac:dyDescent="0.25">
      <c r="A1251" s="19"/>
      <c r="C1251" s="18"/>
    </row>
    <row r="1252" spans="1:3" s="17" customFormat="1" x14ac:dyDescent="0.25">
      <c r="A1252" s="19"/>
      <c r="C1252" s="18"/>
    </row>
    <row r="1253" spans="1:3" s="17" customFormat="1" x14ac:dyDescent="0.25">
      <c r="A1253" s="19"/>
      <c r="C1253" s="18"/>
    </row>
    <row r="1254" spans="1:3" s="17" customFormat="1" x14ac:dyDescent="0.25">
      <c r="A1254" s="19"/>
      <c r="C1254" s="18"/>
    </row>
    <row r="1255" spans="1:3" s="17" customFormat="1" x14ac:dyDescent="0.25">
      <c r="A1255" s="19"/>
      <c r="C1255" s="18"/>
    </row>
    <row r="1256" spans="1:3" s="17" customFormat="1" x14ac:dyDescent="0.25">
      <c r="A1256" s="19"/>
      <c r="C1256" s="18"/>
    </row>
    <row r="1257" spans="1:3" s="17" customFormat="1" x14ac:dyDescent="0.25">
      <c r="A1257" s="19"/>
      <c r="C1257" s="18"/>
    </row>
    <row r="1258" spans="1:3" s="17" customFormat="1" x14ac:dyDescent="0.25">
      <c r="A1258" s="19"/>
      <c r="C1258" s="18"/>
    </row>
    <row r="1259" spans="1:3" s="17" customFormat="1" x14ac:dyDescent="0.25">
      <c r="A1259" s="19"/>
      <c r="C1259" s="18"/>
    </row>
    <row r="1260" spans="1:3" s="17" customFormat="1" x14ac:dyDescent="0.25">
      <c r="A1260" s="19"/>
      <c r="C1260" s="18"/>
    </row>
    <row r="1261" spans="1:3" s="17" customFormat="1" x14ac:dyDescent="0.25">
      <c r="A1261" s="19"/>
      <c r="C1261" s="18"/>
    </row>
    <row r="1262" spans="1:3" s="17" customFormat="1" x14ac:dyDescent="0.25">
      <c r="A1262" s="19"/>
      <c r="C1262" s="18"/>
    </row>
    <row r="1263" spans="1:3" s="17" customFormat="1" x14ac:dyDescent="0.25">
      <c r="A1263" s="19"/>
      <c r="C1263" s="18"/>
    </row>
    <row r="1264" spans="1:3" s="17" customFormat="1" x14ac:dyDescent="0.25">
      <c r="A1264" s="19"/>
      <c r="C1264" s="18"/>
    </row>
    <row r="1265" spans="1:3" s="17" customFormat="1" x14ac:dyDescent="0.25">
      <c r="A1265" s="19"/>
      <c r="C1265" s="18"/>
    </row>
    <row r="1266" spans="1:3" s="17" customFormat="1" x14ac:dyDescent="0.25">
      <c r="A1266" s="19"/>
      <c r="C1266" s="18"/>
    </row>
    <row r="1267" spans="1:3" s="17" customFormat="1" x14ac:dyDescent="0.25">
      <c r="A1267" s="19"/>
      <c r="C1267" s="18"/>
    </row>
    <row r="1268" spans="1:3" s="17" customFormat="1" x14ac:dyDescent="0.25">
      <c r="A1268" s="19"/>
      <c r="C1268" s="18"/>
    </row>
    <row r="1269" spans="1:3" s="17" customFormat="1" x14ac:dyDescent="0.25">
      <c r="A1269" s="19"/>
      <c r="C1269" s="18"/>
    </row>
    <row r="1270" spans="1:3" s="17" customFormat="1" x14ac:dyDescent="0.25">
      <c r="A1270" s="19"/>
      <c r="C1270" s="18"/>
    </row>
    <row r="1271" spans="1:3" s="17" customFormat="1" x14ac:dyDescent="0.25">
      <c r="A1271" s="19"/>
      <c r="C1271" s="18"/>
    </row>
    <row r="1272" spans="1:3" s="17" customFormat="1" x14ac:dyDescent="0.25">
      <c r="A1272" s="19"/>
      <c r="C1272" s="18"/>
    </row>
    <row r="1273" spans="1:3" s="17" customFormat="1" x14ac:dyDescent="0.25">
      <c r="A1273" s="19"/>
      <c r="C1273" s="18"/>
    </row>
    <row r="1274" spans="1:3" s="17" customFormat="1" x14ac:dyDescent="0.25">
      <c r="A1274" s="19"/>
      <c r="C1274" s="18"/>
    </row>
    <row r="1275" spans="1:3" s="17" customFormat="1" x14ac:dyDescent="0.25">
      <c r="A1275" s="19"/>
      <c r="C1275" s="18"/>
    </row>
    <row r="1276" spans="1:3" s="17" customFormat="1" x14ac:dyDescent="0.25">
      <c r="A1276" s="19"/>
      <c r="C1276" s="18"/>
    </row>
    <row r="1277" spans="1:3" s="17" customFormat="1" x14ac:dyDescent="0.25">
      <c r="A1277" s="19"/>
      <c r="C1277" s="18"/>
    </row>
    <row r="1278" spans="1:3" s="17" customFormat="1" x14ac:dyDescent="0.25">
      <c r="A1278" s="19"/>
      <c r="C1278" s="18"/>
    </row>
    <row r="1279" spans="1:3" s="17" customFormat="1" x14ac:dyDescent="0.25">
      <c r="A1279" s="19"/>
      <c r="C1279" s="18"/>
    </row>
    <row r="1280" spans="1:3" s="17" customFormat="1" x14ac:dyDescent="0.25">
      <c r="A1280" s="19"/>
      <c r="C1280" s="18"/>
    </row>
    <row r="1281" spans="1:3" s="17" customFormat="1" x14ac:dyDescent="0.25">
      <c r="A1281" s="19"/>
      <c r="C1281" s="18"/>
    </row>
    <row r="1282" spans="1:3" s="17" customFormat="1" x14ac:dyDescent="0.25">
      <c r="A1282" s="19"/>
      <c r="C1282" s="18"/>
    </row>
    <row r="1283" spans="1:3" s="17" customFormat="1" x14ac:dyDescent="0.25">
      <c r="A1283" s="19"/>
      <c r="C1283" s="18"/>
    </row>
    <row r="1284" spans="1:3" s="17" customFormat="1" x14ac:dyDescent="0.25">
      <c r="A1284" s="19"/>
      <c r="C1284" s="18"/>
    </row>
    <row r="1285" spans="1:3" s="17" customFormat="1" x14ac:dyDescent="0.25">
      <c r="A1285" s="19"/>
      <c r="C1285" s="18"/>
    </row>
    <row r="1286" spans="1:3" s="17" customFormat="1" x14ac:dyDescent="0.25">
      <c r="A1286" s="19"/>
      <c r="C1286" s="18"/>
    </row>
    <row r="1287" spans="1:3" s="17" customFormat="1" x14ac:dyDescent="0.25">
      <c r="A1287" s="19"/>
      <c r="C1287" s="18"/>
    </row>
    <row r="1288" spans="1:3" s="17" customFormat="1" x14ac:dyDescent="0.25">
      <c r="A1288" s="19"/>
      <c r="C1288" s="18"/>
    </row>
    <row r="1289" spans="1:3" s="17" customFormat="1" x14ac:dyDescent="0.25">
      <c r="A1289" s="19"/>
      <c r="C1289" s="18"/>
    </row>
    <row r="1290" spans="1:3" s="17" customFormat="1" x14ac:dyDescent="0.25">
      <c r="A1290" s="19"/>
      <c r="C1290" s="18"/>
    </row>
    <row r="1291" spans="1:3" s="17" customFormat="1" x14ac:dyDescent="0.25">
      <c r="A1291" s="19"/>
      <c r="C1291" s="18"/>
    </row>
    <row r="1292" spans="1:3" s="17" customFormat="1" x14ac:dyDescent="0.25">
      <c r="A1292" s="19"/>
      <c r="C1292" s="18"/>
    </row>
    <row r="1293" spans="1:3" s="17" customFormat="1" x14ac:dyDescent="0.25">
      <c r="A1293" s="19"/>
      <c r="C1293" s="18"/>
    </row>
    <row r="1294" spans="1:3" s="17" customFormat="1" x14ac:dyDescent="0.25">
      <c r="A1294" s="19"/>
      <c r="C1294" s="18"/>
    </row>
    <row r="1295" spans="1:3" s="17" customFormat="1" x14ac:dyDescent="0.25">
      <c r="A1295" s="19"/>
      <c r="C1295" s="18"/>
    </row>
    <row r="1296" spans="1:3" s="17" customFormat="1" x14ac:dyDescent="0.25">
      <c r="A1296" s="19"/>
      <c r="C1296" s="18"/>
    </row>
    <row r="1297" spans="1:3" s="17" customFormat="1" x14ac:dyDescent="0.25">
      <c r="A1297" s="19"/>
      <c r="C1297" s="18"/>
    </row>
    <row r="1298" spans="1:3" s="17" customFormat="1" x14ac:dyDescent="0.25">
      <c r="A1298" s="19"/>
      <c r="C1298" s="18"/>
    </row>
    <row r="1299" spans="1:3" s="17" customFormat="1" x14ac:dyDescent="0.25">
      <c r="A1299" s="19"/>
      <c r="C1299" s="18"/>
    </row>
    <row r="1300" spans="1:3" s="17" customFormat="1" x14ac:dyDescent="0.25">
      <c r="A1300" s="19"/>
      <c r="C1300" s="18"/>
    </row>
    <row r="1301" spans="1:3" s="17" customFormat="1" x14ac:dyDescent="0.25">
      <c r="A1301" s="19"/>
      <c r="C1301" s="18"/>
    </row>
    <row r="1302" spans="1:3" s="17" customFormat="1" x14ac:dyDescent="0.25">
      <c r="A1302" s="19"/>
      <c r="C1302" s="18"/>
    </row>
    <row r="1303" spans="1:3" s="17" customFormat="1" x14ac:dyDescent="0.25">
      <c r="A1303" s="19"/>
      <c r="C1303" s="18"/>
    </row>
    <row r="1304" spans="1:3" s="17" customFormat="1" x14ac:dyDescent="0.25">
      <c r="A1304" s="19"/>
      <c r="C1304" s="18"/>
    </row>
    <row r="1305" spans="1:3" s="17" customFormat="1" x14ac:dyDescent="0.25">
      <c r="A1305" s="19"/>
      <c r="C1305" s="18"/>
    </row>
    <row r="1306" spans="1:3" s="17" customFormat="1" x14ac:dyDescent="0.25">
      <c r="A1306" s="19"/>
      <c r="C1306" s="18"/>
    </row>
    <row r="1307" spans="1:3" s="17" customFormat="1" x14ac:dyDescent="0.25">
      <c r="A1307" s="19"/>
      <c r="C1307" s="18"/>
    </row>
    <row r="1308" spans="1:3" s="17" customFormat="1" x14ac:dyDescent="0.25">
      <c r="A1308" s="19"/>
      <c r="C1308" s="18"/>
    </row>
    <row r="1309" spans="1:3" s="17" customFormat="1" x14ac:dyDescent="0.25">
      <c r="A1309" s="19"/>
      <c r="C1309" s="18"/>
    </row>
    <row r="1310" spans="1:3" s="17" customFormat="1" x14ac:dyDescent="0.25">
      <c r="A1310" s="19"/>
      <c r="C1310" s="18"/>
    </row>
    <row r="1311" spans="1:3" s="17" customFormat="1" x14ac:dyDescent="0.25">
      <c r="A1311" s="19"/>
      <c r="C1311" s="18"/>
    </row>
    <row r="1312" spans="1:3" s="17" customFormat="1" x14ac:dyDescent="0.25">
      <c r="A1312" s="19"/>
      <c r="C1312" s="18"/>
    </row>
    <row r="1313" spans="1:3" s="17" customFormat="1" x14ac:dyDescent="0.25">
      <c r="A1313" s="19"/>
      <c r="C1313" s="18"/>
    </row>
    <row r="1314" spans="1:3" s="17" customFormat="1" x14ac:dyDescent="0.25">
      <c r="A1314" s="19"/>
      <c r="C1314" s="18"/>
    </row>
    <row r="1315" spans="1:3" s="17" customFormat="1" x14ac:dyDescent="0.25">
      <c r="A1315" s="19"/>
      <c r="C1315" s="18"/>
    </row>
    <row r="1316" spans="1:3" s="17" customFormat="1" x14ac:dyDescent="0.25">
      <c r="A1316" s="19"/>
      <c r="C1316" s="18"/>
    </row>
    <row r="1317" spans="1:3" s="17" customFormat="1" x14ac:dyDescent="0.25">
      <c r="A1317" s="19"/>
      <c r="C1317" s="18"/>
    </row>
    <row r="1318" spans="1:3" s="17" customFormat="1" x14ac:dyDescent="0.25">
      <c r="A1318" s="19"/>
      <c r="C1318" s="18"/>
    </row>
    <row r="1319" spans="1:3" s="17" customFormat="1" x14ac:dyDescent="0.25">
      <c r="A1319" s="19"/>
      <c r="C1319" s="18"/>
    </row>
    <row r="1320" spans="1:3" s="17" customFormat="1" x14ac:dyDescent="0.25">
      <c r="A1320" s="19"/>
      <c r="C1320" s="18"/>
    </row>
    <row r="1321" spans="1:3" s="17" customFormat="1" x14ac:dyDescent="0.25">
      <c r="A1321" s="19"/>
      <c r="C1321" s="18"/>
    </row>
    <row r="1322" spans="1:3" s="17" customFormat="1" x14ac:dyDescent="0.25">
      <c r="A1322" s="19"/>
      <c r="C1322" s="18"/>
    </row>
    <row r="1323" spans="1:3" s="17" customFormat="1" x14ac:dyDescent="0.25">
      <c r="A1323" s="19"/>
      <c r="C1323" s="18"/>
    </row>
    <row r="1324" spans="1:3" s="17" customFormat="1" x14ac:dyDescent="0.25">
      <c r="A1324" s="19"/>
      <c r="C1324" s="18"/>
    </row>
    <row r="1325" spans="1:3" s="17" customFormat="1" x14ac:dyDescent="0.25">
      <c r="A1325" s="19"/>
      <c r="C1325" s="18"/>
    </row>
    <row r="1326" spans="1:3" s="17" customFormat="1" x14ac:dyDescent="0.25">
      <c r="A1326" s="19"/>
      <c r="C1326" s="18"/>
    </row>
    <row r="1327" spans="1:3" s="17" customFormat="1" x14ac:dyDescent="0.25">
      <c r="A1327" s="19"/>
      <c r="C1327" s="18"/>
    </row>
    <row r="1328" spans="1:3" s="17" customFormat="1" x14ac:dyDescent="0.25">
      <c r="A1328" s="19"/>
      <c r="C1328" s="18"/>
    </row>
    <row r="1329" spans="1:3" s="17" customFormat="1" x14ac:dyDescent="0.25">
      <c r="A1329" s="19"/>
      <c r="C1329" s="18"/>
    </row>
    <row r="1330" spans="1:3" s="17" customFormat="1" x14ac:dyDescent="0.25">
      <c r="A1330" s="19"/>
      <c r="C1330" s="18"/>
    </row>
    <row r="1331" spans="1:3" s="17" customFormat="1" x14ac:dyDescent="0.25">
      <c r="A1331" s="19"/>
      <c r="C1331" s="18"/>
    </row>
    <row r="1332" spans="1:3" s="17" customFormat="1" x14ac:dyDescent="0.25">
      <c r="A1332" s="19"/>
      <c r="C1332" s="18"/>
    </row>
    <row r="1333" spans="1:3" s="17" customFormat="1" x14ac:dyDescent="0.25">
      <c r="A1333" s="19"/>
      <c r="C1333" s="18"/>
    </row>
    <row r="1334" spans="1:3" s="17" customFormat="1" x14ac:dyDescent="0.25">
      <c r="A1334" s="19"/>
      <c r="C1334" s="18"/>
    </row>
    <row r="1335" spans="1:3" s="17" customFormat="1" x14ac:dyDescent="0.25">
      <c r="A1335" s="19"/>
      <c r="C1335" s="18"/>
    </row>
    <row r="1336" spans="1:3" s="17" customFormat="1" x14ac:dyDescent="0.25">
      <c r="A1336" s="19"/>
      <c r="C1336" s="18"/>
    </row>
    <row r="1337" spans="1:3" s="17" customFormat="1" x14ac:dyDescent="0.25">
      <c r="A1337" s="19"/>
      <c r="C1337" s="18"/>
    </row>
    <row r="1338" spans="1:3" s="17" customFormat="1" x14ac:dyDescent="0.25">
      <c r="A1338" s="19"/>
      <c r="C1338" s="18"/>
    </row>
    <row r="1339" spans="1:3" s="17" customFormat="1" x14ac:dyDescent="0.25">
      <c r="A1339" s="19"/>
      <c r="C1339" s="18"/>
    </row>
    <row r="1340" spans="1:3" s="17" customFormat="1" x14ac:dyDescent="0.25">
      <c r="A1340" s="19"/>
      <c r="C1340" s="18"/>
    </row>
    <row r="1341" spans="1:3" s="17" customFormat="1" x14ac:dyDescent="0.25">
      <c r="A1341" s="19"/>
      <c r="C1341" s="18"/>
    </row>
    <row r="1342" spans="1:3" s="17" customFormat="1" x14ac:dyDescent="0.25">
      <c r="A1342" s="19"/>
      <c r="C1342" s="18"/>
    </row>
    <row r="1343" spans="1:3" s="17" customFormat="1" x14ac:dyDescent="0.25">
      <c r="A1343" s="19"/>
      <c r="C1343" s="18"/>
    </row>
    <row r="1344" spans="1:3" s="17" customFormat="1" x14ac:dyDescent="0.25">
      <c r="A1344" s="19"/>
      <c r="C1344" s="18"/>
    </row>
    <row r="1345" spans="1:3" s="17" customFormat="1" x14ac:dyDescent="0.25">
      <c r="A1345" s="19"/>
      <c r="C1345" s="18"/>
    </row>
    <row r="1346" spans="1:3" s="17" customFormat="1" x14ac:dyDescent="0.25">
      <c r="A1346" s="19"/>
      <c r="C1346" s="18"/>
    </row>
    <row r="1347" spans="1:3" s="17" customFormat="1" x14ac:dyDescent="0.25">
      <c r="A1347" s="19"/>
      <c r="C1347" s="18"/>
    </row>
    <row r="1348" spans="1:3" s="17" customFormat="1" x14ac:dyDescent="0.25">
      <c r="A1348" s="19"/>
      <c r="C1348" s="18"/>
    </row>
    <row r="1349" spans="1:3" s="17" customFormat="1" x14ac:dyDescent="0.25">
      <c r="A1349" s="19"/>
      <c r="C1349" s="18"/>
    </row>
    <row r="1350" spans="1:3" s="17" customFormat="1" x14ac:dyDescent="0.25">
      <c r="A1350" s="19"/>
      <c r="C1350" s="18"/>
    </row>
    <row r="1351" spans="1:3" s="17" customFormat="1" x14ac:dyDescent="0.25">
      <c r="A1351" s="19"/>
      <c r="C1351" s="18"/>
    </row>
    <row r="1352" spans="1:3" s="17" customFormat="1" x14ac:dyDescent="0.25">
      <c r="A1352" s="19"/>
      <c r="C1352" s="18"/>
    </row>
    <row r="1353" spans="1:3" s="17" customFormat="1" x14ac:dyDescent="0.25">
      <c r="A1353" s="19"/>
      <c r="C1353" s="18"/>
    </row>
    <row r="1354" spans="1:3" s="17" customFormat="1" x14ac:dyDescent="0.25">
      <c r="A1354" s="19"/>
      <c r="C1354" s="18"/>
    </row>
    <row r="1355" spans="1:3" s="17" customFormat="1" x14ac:dyDescent="0.25">
      <c r="A1355" s="19"/>
      <c r="C1355" s="18"/>
    </row>
    <row r="1356" spans="1:3" s="17" customFormat="1" x14ac:dyDescent="0.25">
      <c r="A1356" s="19"/>
      <c r="C1356" s="18"/>
    </row>
    <row r="1357" spans="1:3" s="17" customFormat="1" x14ac:dyDescent="0.25">
      <c r="A1357" s="19"/>
      <c r="C1357" s="18"/>
    </row>
    <row r="1358" spans="1:3" s="17" customFormat="1" x14ac:dyDescent="0.25">
      <c r="A1358" s="19"/>
      <c r="C1358" s="18"/>
    </row>
    <row r="1359" spans="1:3" s="17" customFormat="1" x14ac:dyDescent="0.25">
      <c r="A1359" s="19"/>
      <c r="C1359" s="18"/>
    </row>
    <row r="1360" spans="1:3" s="17" customFormat="1" x14ac:dyDescent="0.25">
      <c r="A1360" s="19"/>
      <c r="C1360" s="18"/>
    </row>
    <row r="1361" spans="1:3" s="17" customFormat="1" x14ac:dyDescent="0.25">
      <c r="A1361" s="19"/>
      <c r="C1361" s="18"/>
    </row>
    <row r="1362" spans="1:3" s="17" customFormat="1" x14ac:dyDescent="0.25">
      <c r="A1362" s="19"/>
      <c r="C1362" s="18"/>
    </row>
    <row r="1363" spans="1:3" s="17" customFormat="1" x14ac:dyDescent="0.25">
      <c r="A1363" s="19"/>
      <c r="C1363" s="18"/>
    </row>
    <row r="1364" spans="1:3" s="17" customFormat="1" x14ac:dyDescent="0.25">
      <c r="A1364" s="19"/>
      <c r="C1364" s="18"/>
    </row>
    <row r="1365" spans="1:3" s="17" customFormat="1" x14ac:dyDescent="0.25">
      <c r="A1365" s="19"/>
      <c r="C1365" s="18"/>
    </row>
    <row r="1366" spans="1:3" s="17" customFormat="1" x14ac:dyDescent="0.25">
      <c r="A1366" s="19"/>
      <c r="C1366" s="18"/>
    </row>
    <row r="1367" spans="1:3" s="17" customFormat="1" x14ac:dyDescent="0.25">
      <c r="A1367" s="19"/>
      <c r="C1367" s="18"/>
    </row>
    <row r="1368" spans="1:3" s="17" customFormat="1" x14ac:dyDescent="0.25">
      <c r="A1368" s="19"/>
      <c r="C1368" s="18"/>
    </row>
    <row r="1369" spans="1:3" s="17" customFormat="1" x14ac:dyDescent="0.25">
      <c r="A1369" s="19"/>
      <c r="C1369" s="18"/>
    </row>
    <row r="1370" spans="1:3" s="17" customFormat="1" x14ac:dyDescent="0.25">
      <c r="A1370" s="19"/>
      <c r="C1370" s="18"/>
    </row>
    <row r="1371" spans="1:3" s="17" customFormat="1" x14ac:dyDescent="0.25">
      <c r="A1371" s="19"/>
      <c r="C1371" s="18"/>
    </row>
    <row r="1372" spans="1:3" s="17" customFormat="1" x14ac:dyDescent="0.25">
      <c r="A1372" s="19"/>
      <c r="C1372" s="18"/>
    </row>
    <row r="1373" spans="1:3" s="17" customFormat="1" x14ac:dyDescent="0.25">
      <c r="A1373" s="19"/>
      <c r="C1373" s="18"/>
    </row>
    <row r="1374" spans="1:3" s="17" customFormat="1" x14ac:dyDescent="0.25">
      <c r="A1374" s="19"/>
      <c r="C1374" s="18"/>
    </row>
    <row r="1375" spans="1:3" s="17" customFormat="1" x14ac:dyDescent="0.25">
      <c r="A1375" s="19"/>
      <c r="C1375" s="18"/>
    </row>
    <row r="1376" spans="1:3" s="17" customFormat="1" x14ac:dyDescent="0.25">
      <c r="A1376" s="19"/>
      <c r="C1376" s="18"/>
    </row>
    <row r="1377" spans="1:3" s="17" customFormat="1" x14ac:dyDescent="0.25">
      <c r="A1377" s="19"/>
      <c r="C1377" s="18"/>
    </row>
    <row r="1378" spans="1:3" s="17" customFormat="1" x14ac:dyDescent="0.25">
      <c r="A1378" s="19"/>
      <c r="C1378" s="18"/>
    </row>
    <row r="1379" spans="1:3" s="17" customFormat="1" x14ac:dyDescent="0.25">
      <c r="A1379" s="19"/>
      <c r="C1379" s="18"/>
    </row>
    <row r="1380" spans="1:3" s="17" customFormat="1" x14ac:dyDescent="0.25">
      <c r="A1380" s="19"/>
      <c r="C1380" s="18"/>
    </row>
    <row r="1381" spans="1:3" s="17" customFormat="1" x14ac:dyDescent="0.25">
      <c r="A1381" s="19"/>
      <c r="C1381" s="18"/>
    </row>
    <row r="1382" spans="1:3" s="17" customFormat="1" x14ac:dyDescent="0.25">
      <c r="A1382" s="19"/>
      <c r="C1382" s="18"/>
    </row>
    <row r="1383" spans="1:3" s="17" customFormat="1" x14ac:dyDescent="0.25">
      <c r="A1383" s="19"/>
      <c r="C1383" s="18"/>
    </row>
    <row r="1384" spans="1:3" s="17" customFormat="1" x14ac:dyDescent="0.25">
      <c r="A1384" s="19"/>
      <c r="C1384" s="18"/>
    </row>
    <row r="1385" spans="1:3" s="17" customFormat="1" x14ac:dyDescent="0.25">
      <c r="A1385" s="19"/>
      <c r="C1385" s="18"/>
    </row>
    <row r="1386" spans="1:3" s="17" customFormat="1" x14ac:dyDescent="0.25">
      <c r="A1386" s="19"/>
      <c r="C1386" s="18"/>
    </row>
    <row r="1387" spans="1:3" s="17" customFormat="1" x14ac:dyDescent="0.25">
      <c r="A1387" s="19"/>
      <c r="C1387" s="18"/>
    </row>
    <row r="1388" spans="1:3" s="17" customFormat="1" x14ac:dyDescent="0.25">
      <c r="A1388" s="19"/>
      <c r="C1388" s="18"/>
    </row>
    <row r="1389" spans="1:3" s="17" customFormat="1" x14ac:dyDescent="0.25">
      <c r="A1389" s="19"/>
      <c r="C1389" s="18"/>
    </row>
    <row r="1390" spans="1:3" s="17" customFormat="1" x14ac:dyDescent="0.25">
      <c r="A1390" s="19"/>
      <c r="C1390" s="18"/>
    </row>
    <row r="1391" spans="1:3" s="17" customFormat="1" x14ac:dyDescent="0.25">
      <c r="A1391" s="19"/>
      <c r="C1391" s="18"/>
    </row>
    <row r="1392" spans="1:3" s="17" customFormat="1" x14ac:dyDescent="0.25">
      <c r="A1392" s="19"/>
      <c r="C1392" s="18"/>
    </row>
    <row r="1393" spans="1:3" s="17" customFormat="1" x14ac:dyDescent="0.25">
      <c r="A1393" s="19"/>
      <c r="C1393" s="18"/>
    </row>
    <row r="1394" spans="1:3" s="17" customFormat="1" x14ac:dyDescent="0.25">
      <c r="A1394" s="19"/>
      <c r="C1394" s="18"/>
    </row>
    <row r="1395" spans="1:3" s="17" customFormat="1" x14ac:dyDescent="0.25">
      <c r="A1395" s="19"/>
      <c r="C1395" s="18"/>
    </row>
    <row r="1396" spans="1:3" s="17" customFormat="1" x14ac:dyDescent="0.25">
      <c r="A1396" s="19"/>
      <c r="C1396" s="18"/>
    </row>
    <row r="1397" spans="1:3" s="17" customFormat="1" x14ac:dyDescent="0.25">
      <c r="A1397" s="19"/>
      <c r="C1397" s="18"/>
    </row>
    <row r="1398" spans="1:3" s="17" customFormat="1" x14ac:dyDescent="0.25">
      <c r="A1398" s="19"/>
      <c r="C1398" s="18"/>
    </row>
    <row r="1399" spans="1:3" s="17" customFormat="1" x14ac:dyDescent="0.25">
      <c r="A1399" s="19"/>
      <c r="C1399" s="18"/>
    </row>
    <row r="1400" spans="1:3" s="17" customFormat="1" x14ac:dyDescent="0.25">
      <c r="A1400" s="19"/>
      <c r="C1400" s="18"/>
    </row>
    <row r="1401" spans="1:3" s="17" customFormat="1" x14ac:dyDescent="0.25">
      <c r="A1401" s="19"/>
      <c r="C1401" s="18"/>
    </row>
    <row r="1402" spans="1:3" s="17" customFormat="1" x14ac:dyDescent="0.25">
      <c r="A1402" s="19"/>
      <c r="C1402" s="18"/>
    </row>
    <row r="1403" spans="1:3" s="17" customFormat="1" x14ac:dyDescent="0.25">
      <c r="A1403" s="19"/>
      <c r="C1403" s="18"/>
    </row>
    <row r="1404" spans="1:3" s="17" customFormat="1" x14ac:dyDescent="0.25">
      <c r="A1404" s="19"/>
      <c r="C1404" s="18"/>
    </row>
    <row r="1405" spans="1:3" s="17" customFormat="1" x14ac:dyDescent="0.25">
      <c r="A1405" s="19"/>
      <c r="C1405" s="18"/>
    </row>
    <row r="1406" spans="1:3" s="17" customFormat="1" x14ac:dyDescent="0.25">
      <c r="A1406" s="19"/>
      <c r="C1406" s="18"/>
    </row>
    <row r="1407" spans="1:3" s="17" customFormat="1" x14ac:dyDescent="0.25">
      <c r="A1407" s="19"/>
      <c r="C1407" s="18"/>
    </row>
    <row r="1408" spans="1:3" s="17" customFormat="1" x14ac:dyDescent="0.25">
      <c r="A1408" s="19"/>
      <c r="C1408" s="18"/>
    </row>
    <row r="1409" spans="1:3" s="17" customFormat="1" x14ac:dyDescent="0.25">
      <c r="A1409" s="19"/>
      <c r="C1409" s="18"/>
    </row>
    <row r="1410" spans="1:3" s="17" customFormat="1" x14ac:dyDescent="0.25">
      <c r="A1410" s="19"/>
      <c r="C1410" s="18"/>
    </row>
    <row r="1411" spans="1:3" s="17" customFormat="1" x14ac:dyDescent="0.25">
      <c r="A1411" s="19"/>
      <c r="C1411" s="18"/>
    </row>
    <row r="1412" spans="1:3" s="17" customFormat="1" x14ac:dyDescent="0.25">
      <c r="A1412" s="19"/>
      <c r="C1412" s="18"/>
    </row>
    <row r="1413" spans="1:3" s="17" customFormat="1" x14ac:dyDescent="0.25">
      <c r="A1413" s="19"/>
      <c r="C1413" s="18"/>
    </row>
    <row r="1414" spans="1:3" s="17" customFormat="1" x14ac:dyDescent="0.25">
      <c r="A1414" s="19"/>
      <c r="C1414" s="18"/>
    </row>
    <row r="1415" spans="1:3" s="17" customFormat="1" x14ac:dyDescent="0.25">
      <c r="A1415" s="19"/>
      <c r="C1415" s="18"/>
    </row>
    <row r="1416" spans="1:3" s="17" customFormat="1" x14ac:dyDescent="0.25">
      <c r="A1416" s="19"/>
      <c r="C1416" s="18"/>
    </row>
    <row r="1417" spans="1:3" s="17" customFormat="1" x14ac:dyDescent="0.25">
      <c r="A1417" s="19"/>
      <c r="C1417" s="18"/>
    </row>
    <row r="1418" spans="1:3" s="17" customFormat="1" x14ac:dyDescent="0.25">
      <c r="A1418" s="19"/>
      <c r="C1418" s="18"/>
    </row>
    <row r="1419" spans="1:3" s="17" customFormat="1" x14ac:dyDescent="0.25">
      <c r="A1419" s="19"/>
      <c r="C1419" s="18"/>
    </row>
    <row r="1420" spans="1:3" s="17" customFormat="1" x14ac:dyDescent="0.25">
      <c r="A1420" s="19"/>
      <c r="C1420" s="18"/>
    </row>
    <row r="1421" spans="1:3" s="17" customFormat="1" x14ac:dyDescent="0.25">
      <c r="A1421" s="19"/>
      <c r="C1421" s="18"/>
    </row>
    <row r="1422" spans="1:3" s="17" customFormat="1" x14ac:dyDescent="0.25">
      <c r="A1422" s="19"/>
      <c r="C1422" s="18"/>
    </row>
    <row r="1423" spans="1:3" s="17" customFormat="1" x14ac:dyDescent="0.25">
      <c r="A1423" s="19"/>
      <c r="C1423" s="18"/>
    </row>
    <row r="1424" spans="1:3" s="17" customFormat="1" x14ac:dyDescent="0.25">
      <c r="A1424" s="19"/>
      <c r="C1424" s="18"/>
    </row>
    <row r="1425" spans="1:3" s="17" customFormat="1" x14ac:dyDescent="0.25">
      <c r="A1425" s="19"/>
      <c r="C1425" s="18"/>
    </row>
    <row r="1426" spans="1:3" s="17" customFormat="1" x14ac:dyDescent="0.25">
      <c r="A1426" s="19"/>
      <c r="C1426" s="18"/>
    </row>
    <row r="1427" spans="1:3" s="17" customFormat="1" x14ac:dyDescent="0.25">
      <c r="A1427" s="19"/>
      <c r="C1427" s="18"/>
    </row>
    <row r="1428" spans="1:3" s="17" customFormat="1" x14ac:dyDescent="0.25">
      <c r="A1428" s="19"/>
      <c r="C1428" s="18"/>
    </row>
    <row r="1429" spans="1:3" s="17" customFormat="1" x14ac:dyDescent="0.25">
      <c r="A1429" s="19"/>
      <c r="C1429" s="18"/>
    </row>
    <row r="1430" spans="1:3" s="17" customFormat="1" x14ac:dyDescent="0.25">
      <c r="A1430" s="19"/>
      <c r="C1430" s="18"/>
    </row>
    <row r="1431" spans="1:3" s="17" customFormat="1" x14ac:dyDescent="0.25">
      <c r="A1431" s="19"/>
      <c r="C1431" s="18"/>
    </row>
    <row r="1432" spans="1:3" s="17" customFormat="1" x14ac:dyDescent="0.25">
      <c r="A1432" s="19"/>
      <c r="C1432" s="18"/>
    </row>
    <row r="1433" spans="1:3" s="17" customFormat="1" x14ac:dyDescent="0.25">
      <c r="A1433" s="19"/>
      <c r="C1433" s="18"/>
    </row>
    <row r="1434" spans="1:3" s="17" customFormat="1" x14ac:dyDescent="0.25">
      <c r="A1434" s="19"/>
      <c r="C1434" s="18"/>
    </row>
    <row r="1435" spans="1:3" s="17" customFormat="1" x14ac:dyDescent="0.25">
      <c r="A1435" s="19"/>
      <c r="C1435" s="18"/>
    </row>
    <row r="1436" spans="1:3" s="17" customFormat="1" x14ac:dyDescent="0.25">
      <c r="A1436" s="19"/>
      <c r="C1436" s="18"/>
    </row>
    <row r="1437" spans="1:3" s="17" customFormat="1" x14ac:dyDescent="0.25">
      <c r="A1437" s="19"/>
      <c r="C1437" s="18"/>
    </row>
    <row r="1438" spans="1:3" s="17" customFormat="1" x14ac:dyDescent="0.25">
      <c r="A1438" s="19"/>
      <c r="C1438" s="18"/>
    </row>
    <row r="1439" spans="1:3" s="17" customFormat="1" x14ac:dyDescent="0.25">
      <c r="A1439" s="19"/>
      <c r="C1439" s="18"/>
    </row>
    <row r="1440" spans="1:3" s="17" customFormat="1" x14ac:dyDescent="0.25">
      <c r="A1440" s="19"/>
      <c r="C1440" s="18"/>
    </row>
    <row r="1441" spans="1:3" s="17" customFormat="1" x14ac:dyDescent="0.25">
      <c r="A1441" s="19"/>
      <c r="C1441" s="18"/>
    </row>
    <row r="1442" spans="1:3" s="17" customFormat="1" x14ac:dyDescent="0.25">
      <c r="A1442" s="19"/>
      <c r="C1442" s="18"/>
    </row>
    <row r="1443" spans="1:3" s="17" customFormat="1" x14ac:dyDescent="0.25">
      <c r="A1443" s="19"/>
      <c r="C1443" s="18"/>
    </row>
    <row r="1444" spans="1:3" s="17" customFormat="1" x14ac:dyDescent="0.25">
      <c r="A1444" s="19"/>
      <c r="C1444" s="18"/>
    </row>
    <row r="1445" spans="1:3" s="17" customFormat="1" x14ac:dyDescent="0.25">
      <c r="A1445" s="19"/>
      <c r="C1445" s="18"/>
    </row>
    <row r="1446" spans="1:3" s="17" customFormat="1" x14ac:dyDescent="0.25">
      <c r="A1446" s="19"/>
      <c r="C1446" s="18"/>
    </row>
    <row r="1447" spans="1:3" s="17" customFormat="1" x14ac:dyDescent="0.25">
      <c r="A1447" s="19"/>
      <c r="C1447" s="18"/>
    </row>
    <row r="1448" spans="1:3" s="17" customFormat="1" x14ac:dyDescent="0.25">
      <c r="A1448" s="19"/>
      <c r="C1448" s="18"/>
    </row>
    <row r="1449" spans="1:3" s="17" customFormat="1" x14ac:dyDescent="0.25">
      <c r="A1449" s="19"/>
      <c r="C1449" s="18"/>
    </row>
    <row r="1450" spans="1:3" s="17" customFormat="1" x14ac:dyDescent="0.25">
      <c r="A1450" s="19"/>
      <c r="C1450" s="18"/>
    </row>
    <row r="1451" spans="1:3" s="17" customFormat="1" x14ac:dyDescent="0.25">
      <c r="A1451" s="19"/>
      <c r="C1451" s="18"/>
    </row>
    <row r="1452" spans="1:3" s="17" customFormat="1" x14ac:dyDescent="0.25">
      <c r="A1452" s="19"/>
      <c r="C1452" s="18"/>
    </row>
    <row r="1453" spans="1:3" s="17" customFormat="1" x14ac:dyDescent="0.25">
      <c r="A1453" s="19"/>
      <c r="C1453" s="18"/>
    </row>
    <row r="1454" spans="1:3" s="17" customFormat="1" x14ac:dyDescent="0.25">
      <c r="A1454" s="19"/>
      <c r="C1454" s="18"/>
    </row>
    <row r="1455" spans="1:3" s="17" customFormat="1" x14ac:dyDescent="0.25">
      <c r="A1455" s="19"/>
      <c r="C1455" s="18"/>
    </row>
    <row r="1456" spans="1:3" s="17" customFormat="1" x14ac:dyDescent="0.25">
      <c r="A1456" s="19"/>
      <c r="C1456" s="18"/>
    </row>
    <row r="1457" spans="1:3" s="17" customFormat="1" x14ac:dyDescent="0.25">
      <c r="A1457" s="19"/>
      <c r="C1457" s="18"/>
    </row>
    <row r="1458" spans="1:3" s="17" customFormat="1" x14ac:dyDescent="0.25">
      <c r="A1458" s="19"/>
      <c r="C1458" s="18"/>
    </row>
    <row r="1459" spans="1:3" s="17" customFormat="1" x14ac:dyDescent="0.25">
      <c r="A1459" s="19"/>
      <c r="C1459" s="18"/>
    </row>
    <row r="1460" spans="1:3" s="17" customFormat="1" x14ac:dyDescent="0.25">
      <c r="A1460" s="19"/>
      <c r="C1460" s="18"/>
    </row>
    <row r="1461" spans="1:3" s="17" customFormat="1" x14ac:dyDescent="0.25">
      <c r="A1461" s="19"/>
      <c r="C1461" s="18"/>
    </row>
    <row r="1462" spans="1:3" s="17" customFormat="1" x14ac:dyDescent="0.25">
      <c r="A1462" s="19"/>
      <c r="C1462" s="18"/>
    </row>
    <row r="1463" spans="1:3" s="17" customFormat="1" x14ac:dyDescent="0.25">
      <c r="A1463" s="19"/>
      <c r="C1463" s="18"/>
    </row>
    <row r="1464" spans="1:3" s="17" customFormat="1" x14ac:dyDescent="0.25">
      <c r="A1464" s="19"/>
      <c r="C1464" s="18"/>
    </row>
    <row r="1465" spans="1:3" s="17" customFormat="1" x14ac:dyDescent="0.25">
      <c r="A1465" s="19"/>
      <c r="C1465" s="18"/>
    </row>
    <row r="1466" spans="1:3" s="17" customFormat="1" x14ac:dyDescent="0.25">
      <c r="A1466" s="19"/>
      <c r="C1466" s="18"/>
    </row>
    <row r="1467" spans="1:3" s="17" customFormat="1" x14ac:dyDescent="0.25">
      <c r="A1467" s="19"/>
      <c r="C1467" s="18"/>
    </row>
    <row r="1468" spans="1:3" s="17" customFormat="1" x14ac:dyDescent="0.25">
      <c r="A1468" s="19"/>
      <c r="C1468" s="18"/>
    </row>
    <row r="1469" spans="1:3" s="17" customFormat="1" x14ac:dyDescent="0.25">
      <c r="A1469" s="19"/>
      <c r="C1469" s="18"/>
    </row>
    <row r="1470" spans="1:3" s="17" customFormat="1" x14ac:dyDescent="0.25">
      <c r="A1470" s="19"/>
      <c r="C1470" s="18"/>
    </row>
    <row r="1471" spans="1:3" s="17" customFormat="1" x14ac:dyDescent="0.25">
      <c r="A1471" s="19"/>
      <c r="C1471" s="18"/>
    </row>
    <row r="1472" spans="1:3" s="17" customFormat="1" x14ac:dyDescent="0.25">
      <c r="A1472" s="19"/>
      <c r="C1472" s="18"/>
    </row>
    <row r="1473" spans="1:3" s="17" customFormat="1" x14ac:dyDescent="0.25">
      <c r="A1473" s="19"/>
      <c r="C1473" s="18"/>
    </row>
    <row r="1474" spans="1:3" s="17" customFormat="1" x14ac:dyDescent="0.25">
      <c r="A1474" s="19"/>
      <c r="C1474" s="18"/>
    </row>
    <row r="1475" spans="1:3" s="17" customFormat="1" x14ac:dyDescent="0.25">
      <c r="A1475" s="19"/>
      <c r="C1475" s="18"/>
    </row>
    <row r="1476" spans="1:3" s="17" customFormat="1" x14ac:dyDescent="0.25">
      <c r="A1476" s="19"/>
      <c r="C1476" s="18"/>
    </row>
    <row r="1477" spans="1:3" s="17" customFormat="1" x14ac:dyDescent="0.25">
      <c r="A1477" s="19"/>
      <c r="C1477" s="18"/>
    </row>
    <row r="1478" spans="1:3" s="17" customFormat="1" x14ac:dyDescent="0.25">
      <c r="A1478" s="19"/>
      <c r="C1478" s="18"/>
    </row>
    <row r="1479" spans="1:3" s="17" customFormat="1" x14ac:dyDescent="0.25">
      <c r="A1479" s="19"/>
      <c r="C1479" s="18"/>
    </row>
    <row r="1480" spans="1:3" s="17" customFormat="1" x14ac:dyDescent="0.25">
      <c r="A1480" s="19"/>
      <c r="C1480" s="18"/>
    </row>
    <row r="1481" spans="1:3" s="17" customFormat="1" x14ac:dyDescent="0.25">
      <c r="A1481" s="19"/>
      <c r="C1481" s="18"/>
    </row>
    <row r="1482" spans="1:3" s="17" customFormat="1" x14ac:dyDescent="0.25">
      <c r="A1482" s="19"/>
      <c r="C1482" s="18"/>
    </row>
    <row r="1483" spans="1:3" s="17" customFormat="1" x14ac:dyDescent="0.25">
      <c r="A1483" s="19"/>
      <c r="C1483" s="18"/>
    </row>
    <row r="1484" spans="1:3" s="17" customFormat="1" x14ac:dyDescent="0.25">
      <c r="A1484" s="19"/>
      <c r="C1484" s="18"/>
    </row>
    <row r="1485" spans="1:3" s="17" customFormat="1" x14ac:dyDescent="0.25">
      <c r="A1485" s="19"/>
      <c r="C1485" s="18"/>
    </row>
    <row r="1486" spans="1:3" s="17" customFormat="1" x14ac:dyDescent="0.25">
      <c r="A1486" s="19"/>
      <c r="C1486" s="18"/>
    </row>
    <row r="1487" spans="1:3" s="17" customFormat="1" x14ac:dyDescent="0.25">
      <c r="A1487" s="19"/>
      <c r="C1487" s="18"/>
    </row>
    <row r="1488" spans="1:3" s="17" customFormat="1" x14ac:dyDescent="0.25">
      <c r="A1488" s="19"/>
      <c r="C1488" s="18"/>
    </row>
    <row r="1489" spans="1:3" s="17" customFormat="1" x14ac:dyDescent="0.25">
      <c r="A1489" s="19"/>
      <c r="C1489" s="18"/>
    </row>
    <row r="1490" spans="1:3" s="17" customFormat="1" x14ac:dyDescent="0.25">
      <c r="A1490" s="19"/>
      <c r="C1490" s="18"/>
    </row>
    <row r="1491" spans="1:3" s="17" customFormat="1" x14ac:dyDescent="0.25">
      <c r="A1491" s="19"/>
      <c r="C1491" s="18"/>
    </row>
    <row r="1492" spans="1:3" s="17" customFormat="1" x14ac:dyDescent="0.25">
      <c r="A1492" s="19"/>
      <c r="C1492" s="18"/>
    </row>
    <row r="1493" spans="1:3" s="17" customFormat="1" x14ac:dyDescent="0.25">
      <c r="A1493" s="19"/>
      <c r="C1493" s="18"/>
    </row>
    <row r="1494" spans="1:3" s="17" customFormat="1" x14ac:dyDescent="0.25">
      <c r="A1494" s="19"/>
      <c r="C1494" s="18"/>
    </row>
    <row r="1495" spans="1:3" s="17" customFormat="1" x14ac:dyDescent="0.25">
      <c r="A1495" s="19"/>
      <c r="C1495" s="18"/>
    </row>
    <row r="1496" spans="1:3" s="17" customFormat="1" x14ac:dyDescent="0.25">
      <c r="A1496" s="19"/>
      <c r="C1496" s="18"/>
    </row>
    <row r="1497" spans="1:3" s="17" customFormat="1" x14ac:dyDescent="0.25">
      <c r="A1497" s="19"/>
      <c r="C1497" s="18"/>
    </row>
    <row r="1498" spans="1:3" s="17" customFormat="1" x14ac:dyDescent="0.25">
      <c r="A1498" s="19"/>
      <c r="C1498" s="18"/>
    </row>
    <row r="1499" spans="1:3" s="17" customFormat="1" x14ac:dyDescent="0.25">
      <c r="A1499" s="19"/>
      <c r="C1499" s="18"/>
    </row>
    <row r="1500" spans="1:3" s="17" customFormat="1" x14ac:dyDescent="0.25">
      <c r="A1500" s="19"/>
      <c r="C1500" s="18"/>
    </row>
    <row r="1501" spans="1:3" s="17" customFormat="1" x14ac:dyDescent="0.25">
      <c r="A1501" s="19"/>
      <c r="C1501" s="18"/>
    </row>
    <row r="1502" spans="1:3" s="17" customFormat="1" x14ac:dyDescent="0.25">
      <c r="A1502" s="19"/>
      <c r="C1502" s="18"/>
    </row>
    <row r="1503" spans="1:3" s="17" customFormat="1" x14ac:dyDescent="0.25">
      <c r="A1503" s="19"/>
      <c r="C1503" s="18"/>
    </row>
    <row r="1504" spans="1:3" s="17" customFormat="1" x14ac:dyDescent="0.25">
      <c r="A1504" s="19"/>
      <c r="C1504" s="18"/>
    </row>
    <row r="1505" spans="1:3" s="17" customFormat="1" x14ac:dyDescent="0.25">
      <c r="A1505" s="19"/>
      <c r="C1505" s="18"/>
    </row>
    <row r="1506" spans="1:3" s="17" customFormat="1" x14ac:dyDescent="0.25">
      <c r="A1506" s="19"/>
      <c r="C1506" s="18"/>
    </row>
    <row r="1507" spans="1:3" s="17" customFormat="1" x14ac:dyDescent="0.25">
      <c r="A1507" s="19"/>
      <c r="C1507" s="18"/>
    </row>
    <row r="1508" spans="1:3" s="17" customFormat="1" x14ac:dyDescent="0.25">
      <c r="A1508" s="19"/>
      <c r="C1508" s="18"/>
    </row>
    <row r="1509" spans="1:3" s="17" customFormat="1" x14ac:dyDescent="0.25">
      <c r="A1509" s="19"/>
      <c r="C1509" s="18"/>
    </row>
    <row r="1510" spans="1:3" s="17" customFormat="1" x14ac:dyDescent="0.25">
      <c r="A1510" s="19"/>
      <c r="C1510" s="18"/>
    </row>
    <row r="1511" spans="1:3" s="17" customFormat="1" x14ac:dyDescent="0.25">
      <c r="A1511" s="19"/>
      <c r="C1511" s="18"/>
    </row>
    <row r="1512" spans="1:3" s="17" customFormat="1" x14ac:dyDescent="0.25">
      <c r="A1512" s="19"/>
      <c r="C1512" s="18"/>
    </row>
    <row r="1513" spans="1:3" s="17" customFormat="1" x14ac:dyDescent="0.25">
      <c r="A1513" s="19"/>
      <c r="C1513" s="18"/>
    </row>
    <row r="1514" spans="1:3" s="17" customFormat="1" x14ac:dyDescent="0.25">
      <c r="A1514" s="19"/>
      <c r="C1514" s="18"/>
    </row>
    <row r="1515" spans="1:3" s="17" customFormat="1" x14ac:dyDescent="0.25">
      <c r="A1515" s="19"/>
      <c r="C1515" s="18"/>
    </row>
    <row r="1516" spans="1:3" s="17" customFormat="1" x14ac:dyDescent="0.25">
      <c r="A1516" s="19"/>
      <c r="C1516" s="18"/>
    </row>
    <row r="1517" spans="1:3" s="17" customFormat="1" x14ac:dyDescent="0.25">
      <c r="A1517" s="19"/>
      <c r="C1517" s="18"/>
    </row>
    <row r="1518" spans="1:3" s="17" customFormat="1" x14ac:dyDescent="0.25">
      <c r="A1518" s="19"/>
      <c r="C1518" s="18"/>
    </row>
    <row r="1519" spans="1:3" s="17" customFormat="1" x14ac:dyDescent="0.25">
      <c r="A1519" s="19"/>
      <c r="C1519" s="18"/>
    </row>
    <row r="1520" spans="1:3" s="17" customFormat="1" x14ac:dyDescent="0.25">
      <c r="A1520" s="19"/>
      <c r="C1520" s="18"/>
    </row>
    <row r="1521" spans="1:3" s="17" customFormat="1" x14ac:dyDescent="0.25">
      <c r="A1521" s="19"/>
      <c r="C1521" s="18"/>
    </row>
    <row r="1522" spans="1:3" s="17" customFormat="1" x14ac:dyDescent="0.25">
      <c r="A1522" s="19"/>
      <c r="C1522" s="18"/>
    </row>
    <row r="1523" spans="1:3" s="17" customFormat="1" x14ac:dyDescent="0.25">
      <c r="A1523" s="19"/>
      <c r="C1523" s="18"/>
    </row>
    <row r="1524" spans="1:3" s="17" customFormat="1" x14ac:dyDescent="0.25">
      <c r="A1524" s="19"/>
      <c r="C1524" s="18"/>
    </row>
    <row r="1525" spans="1:3" s="17" customFormat="1" x14ac:dyDescent="0.25">
      <c r="A1525" s="19"/>
      <c r="C1525" s="18"/>
    </row>
    <row r="1526" spans="1:3" s="17" customFormat="1" x14ac:dyDescent="0.25">
      <c r="A1526" s="19"/>
      <c r="C1526" s="18"/>
    </row>
    <row r="1527" spans="1:3" s="17" customFormat="1" x14ac:dyDescent="0.25">
      <c r="A1527" s="19"/>
      <c r="C1527" s="18"/>
    </row>
    <row r="1528" spans="1:3" s="17" customFormat="1" x14ac:dyDescent="0.25">
      <c r="A1528" s="19"/>
      <c r="C1528" s="18"/>
    </row>
    <row r="1529" spans="1:3" s="17" customFormat="1" x14ac:dyDescent="0.25">
      <c r="A1529" s="19"/>
      <c r="C1529" s="18"/>
    </row>
    <row r="1530" spans="1:3" s="17" customFormat="1" x14ac:dyDescent="0.25">
      <c r="A1530" s="19"/>
      <c r="C1530" s="18"/>
    </row>
    <row r="1531" spans="1:3" s="17" customFormat="1" x14ac:dyDescent="0.25">
      <c r="A1531" s="19"/>
      <c r="C1531" s="18"/>
    </row>
    <row r="1532" spans="1:3" s="17" customFormat="1" x14ac:dyDescent="0.25">
      <c r="A1532" s="19"/>
      <c r="C1532" s="18"/>
    </row>
    <row r="1533" spans="1:3" s="17" customFormat="1" x14ac:dyDescent="0.25">
      <c r="A1533" s="19"/>
      <c r="C1533" s="18"/>
    </row>
    <row r="1534" spans="1:3" s="17" customFormat="1" x14ac:dyDescent="0.25">
      <c r="A1534" s="19"/>
      <c r="C1534" s="18"/>
    </row>
    <row r="1535" spans="1:3" s="17" customFormat="1" x14ac:dyDescent="0.25">
      <c r="A1535" s="19"/>
      <c r="C1535" s="18"/>
    </row>
    <row r="1536" spans="1:3" s="17" customFormat="1" x14ac:dyDescent="0.25">
      <c r="A1536" s="19"/>
      <c r="C1536" s="18"/>
    </row>
    <row r="1537" spans="1:3" s="17" customFormat="1" x14ac:dyDescent="0.25">
      <c r="A1537" s="19"/>
      <c r="C1537" s="18"/>
    </row>
    <row r="1538" spans="1:3" s="17" customFormat="1" x14ac:dyDescent="0.25">
      <c r="A1538" s="19"/>
      <c r="C1538" s="18"/>
    </row>
    <row r="1539" spans="1:3" s="17" customFormat="1" x14ac:dyDescent="0.25">
      <c r="A1539" s="19"/>
      <c r="C1539" s="18"/>
    </row>
    <row r="1540" spans="1:3" s="17" customFormat="1" x14ac:dyDescent="0.25">
      <c r="A1540" s="19"/>
      <c r="C1540" s="18"/>
    </row>
    <row r="1541" spans="1:3" s="17" customFormat="1" x14ac:dyDescent="0.25">
      <c r="A1541" s="19"/>
      <c r="C1541" s="18"/>
    </row>
    <row r="1542" spans="1:3" s="17" customFormat="1" x14ac:dyDescent="0.25">
      <c r="A1542" s="19"/>
      <c r="C1542" s="18"/>
    </row>
    <row r="1543" spans="1:3" s="17" customFormat="1" x14ac:dyDescent="0.25">
      <c r="A1543" s="19"/>
      <c r="C1543" s="18"/>
    </row>
    <row r="1544" spans="1:3" s="17" customFormat="1" x14ac:dyDescent="0.25">
      <c r="A1544" s="19"/>
      <c r="C1544" s="18"/>
    </row>
    <row r="1545" spans="1:3" s="17" customFormat="1" x14ac:dyDescent="0.25">
      <c r="A1545" s="19"/>
      <c r="C1545" s="18"/>
    </row>
    <row r="1546" spans="1:3" s="17" customFormat="1" x14ac:dyDescent="0.25">
      <c r="A1546" s="19"/>
      <c r="C1546" s="18"/>
    </row>
    <row r="1547" spans="1:3" s="17" customFormat="1" x14ac:dyDescent="0.25">
      <c r="A1547" s="19"/>
      <c r="C1547" s="18"/>
    </row>
    <row r="1548" spans="1:3" s="17" customFormat="1" x14ac:dyDescent="0.25">
      <c r="A1548" s="19"/>
      <c r="C1548" s="18"/>
    </row>
    <row r="1549" spans="1:3" s="17" customFormat="1" x14ac:dyDescent="0.25">
      <c r="A1549" s="19"/>
      <c r="C1549" s="18"/>
    </row>
    <row r="1550" spans="1:3" s="17" customFormat="1" x14ac:dyDescent="0.25">
      <c r="A1550" s="19"/>
      <c r="C1550" s="18"/>
    </row>
    <row r="1551" spans="1:3" s="17" customFormat="1" x14ac:dyDescent="0.25">
      <c r="A1551" s="19"/>
      <c r="C1551" s="18"/>
    </row>
    <row r="1552" spans="1:3" s="17" customFormat="1" x14ac:dyDescent="0.25">
      <c r="A1552" s="19"/>
      <c r="C1552" s="18"/>
    </row>
    <row r="1553" spans="1:3" s="17" customFormat="1" x14ac:dyDescent="0.25">
      <c r="A1553" s="19"/>
      <c r="C1553" s="18"/>
    </row>
    <row r="1554" spans="1:3" s="17" customFormat="1" x14ac:dyDescent="0.25">
      <c r="A1554" s="19"/>
      <c r="C1554" s="18"/>
    </row>
    <row r="1555" spans="1:3" s="17" customFormat="1" x14ac:dyDescent="0.25">
      <c r="A1555" s="19"/>
      <c r="C1555" s="18"/>
    </row>
    <row r="1556" spans="1:3" s="17" customFormat="1" x14ac:dyDescent="0.25">
      <c r="A1556" s="19"/>
      <c r="C1556" s="18"/>
    </row>
    <row r="1557" spans="1:3" s="17" customFormat="1" x14ac:dyDescent="0.25">
      <c r="A1557" s="19"/>
      <c r="C1557" s="18"/>
    </row>
    <row r="1558" spans="1:3" s="17" customFormat="1" x14ac:dyDescent="0.25">
      <c r="A1558" s="19"/>
      <c r="C1558" s="18"/>
    </row>
    <row r="1559" spans="1:3" s="17" customFormat="1" x14ac:dyDescent="0.25">
      <c r="A1559" s="19"/>
      <c r="C1559" s="18"/>
    </row>
    <row r="1560" spans="1:3" s="17" customFormat="1" x14ac:dyDescent="0.25">
      <c r="A1560" s="19"/>
      <c r="C1560" s="18"/>
    </row>
    <row r="1561" spans="1:3" s="17" customFormat="1" x14ac:dyDescent="0.25">
      <c r="A1561" s="19"/>
      <c r="C1561" s="18"/>
    </row>
    <row r="1562" spans="1:3" s="17" customFormat="1" x14ac:dyDescent="0.25">
      <c r="A1562" s="19"/>
      <c r="C1562" s="18"/>
    </row>
    <row r="1563" spans="1:3" s="17" customFormat="1" x14ac:dyDescent="0.25">
      <c r="A1563" s="19"/>
      <c r="C1563" s="18"/>
    </row>
    <row r="1564" spans="1:3" s="17" customFormat="1" x14ac:dyDescent="0.25">
      <c r="A1564" s="19"/>
      <c r="C1564" s="18"/>
    </row>
    <row r="1565" spans="1:3" s="17" customFormat="1" x14ac:dyDescent="0.25">
      <c r="A1565" s="19"/>
      <c r="C1565" s="18"/>
    </row>
    <row r="1566" spans="1:3" s="17" customFormat="1" x14ac:dyDescent="0.25">
      <c r="A1566" s="19"/>
      <c r="C1566" s="18"/>
    </row>
    <row r="1567" spans="1:3" s="17" customFormat="1" x14ac:dyDescent="0.25">
      <c r="A1567" s="19"/>
      <c r="C1567" s="18"/>
    </row>
    <row r="1568" spans="1:3" s="17" customFormat="1" x14ac:dyDescent="0.25">
      <c r="A1568" s="19"/>
      <c r="C1568" s="18"/>
    </row>
    <row r="1569" spans="1:3" s="17" customFormat="1" x14ac:dyDescent="0.25">
      <c r="A1569" s="19"/>
      <c r="C1569" s="18"/>
    </row>
    <row r="1570" spans="1:3" s="17" customFormat="1" x14ac:dyDescent="0.25">
      <c r="A1570" s="19"/>
      <c r="C1570" s="18"/>
    </row>
    <row r="1571" spans="1:3" s="17" customFormat="1" x14ac:dyDescent="0.25">
      <c r="A1571" s="19"/>
      <c r="C1571" s="18"/>
    </row>
    <row r="1572" spans="1:3" s="17" customFormat="1" x14ac:dyDescent="0.25">
      <c r="A1572" s="19"/>
      <c r="C1572" s="18"/>
    </row>
    <row r="1573" spans="1:3" s="17" customFormat="1" x14ac:dyDescent="0.25">
      <c r="A1573" s="19"/>
      <c r="C1573" s="18"/>
    </row>
    <row r="1574" spans="1:3" s="17" customFormat="1" x14ac:dyDescent="0.25">
      <c r="A1574" s="19"/>
      <c r="C1574" s="18"/>
    </row>
    <row r="1575" spans="1:3" s="17" customFormat="1" x14ac:dyDescent="0.25">
      <c r="A1575" s="19"/>
      <c r="C1575" s="18"/>
    </row>
    <row r="1576" spans="1:3" s="17" customFormat="1" x14ac:dyDescent="0.25">
      <c r="A1576" s="19"/>
      <c r="C1576" s="18"/>
    </row>
    <row r="1577" spans="1:3" s="17" customFormat="1" x14ac:dyDescent="0.25">
      <c r="A1577" s="19"/>
      <c r="C1577" s="18"/>
    </row>
    <row r="1578" spans="1:3" s="17" customFormat="1" x14ac:dyDescent="0.25">
      <c r="A1578" s="19"/>
      <c r="C1578" s="18"/>
    </row>
    <row r="1579" spans="1:3" s="17" customFormat="1" x14ac:dyDescent="0.25">
      <c r="A1579" s="19"/>
      <c r="C1579" s="18"/>
    </row>
    <row r="1580" spans="1:3" s="17" customFormat="1" x14ac:dyDescent="0.25">
      <c r="A1580" s="19"/>
      <c r="C1580" s="18"/>
    </row>
    <row r="1581" spans="1:3" s="17" customFormat="1" x14ac:dyDescent="0.25">
      <c r="A1581" s="19"/>
      <c r="C1581" s="18"/>
    </row>
    <row r="1582" spans="1:3" s="17" customFormat="1" x14ac:dyDescent="0.25">
      <c r="A1582" s="19"/>
      <c r="C1582" s="18"/>
    </row>
    <row r="1583" spans="1:3" s="17" customFormat="1" x14ac:dyDescent="0.25">
      <c r="A1583" s="19"/>
      <c r="C1583" s="18"/>
    </row>
    <row r="1584" spans="1:3" s="17" customFormat="1" x14ac:dyDescent="0.25">
      <c r="A1584" s="19"/>
      <c r="C1584" s="18"/>
    </row>
    <row r="1585" spans="1:3" s="17" customFormat="1" x14ac:dyDescent="0.25">
      <c r="A1585" s="19"/>
      <c r="C1585" s="18"/>
    </row>
    <row r="1586" spans="1:3" s="17" customFormat="1" x14ac:dyDescent="0.25">
      <c r="A1586" s="19"/>
      <c r="C1586" s="18"/>
    </row>
    <row r="1587" spans="1:3" s="17" customFormat="1" x14ac:dyDescent="0.25">
      <c r="A1587" s="19"/>
      <c r="C1587" s="18"/>
    </row>
    <row r="1588" spans="1:3" s="17" customFormat="1" x14ac:dyDescent="0.25">
      <c r="A1588" s="19"/>
      <c r="C1588" s="18"/>
    </row>
    <row r="1589" spans="1:3" s="17" customFormat="1" x14ac:dyDescent="0.25">
      <c r="A1589" s="19"/>
      <c r="C1589" s="18"/>
    </row>
    <row r="1590" spans="1:3" s="17" customFormat="1" x14ac:dyDescent="0.25">
      <c r="A1590" s="19"/>
      <c r="C1590" s="18"/>
    </row>
    <row r="1591" spans="1:3" s="17" customFormat="1" x14ac:dyDescent="0.25">
      <c r="A1591" s="19"/>
      <c r="C1591" s="18"/>
    </row>
    <row r="1592" spans="1:3" s="17" customFormat="1" x14ac:dyDescent="0.25">
      <c r="A1592" s="19"/>
      <c r="C1592" s="18"/>
    </row>
    <row r="1593" spans="1:3" s="17" customFormat="1" x14ac:dyDescent="0.25">
      <c r="A1593" s="19"/>
      <c r="C1593" s="18"/>
    </row>
    <row r="1594" spans="1:3" s="17" customFormat="1" x14ac:dyDescent="0.25">
      <c r="A1594" s="19"/>
      <c r="C1594" s="18"/>
    </row>
    <row r="1595" spans="1:3" s="17" customFormat="1" x14ac:dyDescent="0.25">
      <c r="A1595" s="19"/>
      <c r="C1595" s="18"/>
    </row>
    <row r="1596" spans="1:3" s="17" customFormat="1" x14ac:dyDescent="0.25">
      <c r="A1596" s="19"/>
      <c r="C1596" s="18"/>
    </row>
    <row r="1597" spans="1:3" s="17" customFormat="1" x14ac:dyDescent="0.25">
      <c r="A1597" s="19"/>
      <c r="C1597" s="18"/>
    </row>
    <row r="1598" spans="1:3" s="17" customFormat="1" x14ac:dyDescent="0.25">
      <c r="A1598" s="19"/>
      <c r="C1598" s="18"/>
    </row>
    <row r="1599" spans="1:3" s="17" customFormat="1" x14ac:dyDescent="0.25">
      <c r="A1599" s="19"/>
      <c r="C1599" s="18"/>
    </row>
    <row r="1600" spans="1:3" s="17" customFormat="1" x14ac:dyDescent="0.25">
      <c r="A1600" s="19"/>
      <c r="C1600" s="18"/>
    </row>
    <row r="1601" spans="1:3" s="17" customFormat="1" x14ac:dyDescent="0.25">
      <c r="A1601" s="19"/>
      <c r="C1601" s="18"/>
    </row>
    <row r="1602" spans="1:3" s="17" customFormat="1" x14ac:dyDescent="0.25">
      <c r="A1602" s="19"/>
      <c r="C1602" s="18"/>
    </row>
    <row r="1603" spans="1:3" s="17" customFormat="1" x14ac:dyDescent="0.25">
      <c r="A1603" s="19"/>
      <c r="C1603" s="18"/>
    </row>
    <row r="1604" spans="1:3" s="17" customFormat="1" x14ac:dyDescent="0.25">
      <c r="A1604" s="19"/>
      <c r="C1604" s="18"/>
    </row>
    <row r="1605" spans="1:3" s="17" customFormat="1" x14ac:dyDescent="0.25">
      <c r="A1605" s="19"/>
      <c r="C1605" s="18"/>
    </row>
    <row r="1606" spans="1:3" s="17" customFormat="1" x14ac:dyDescent="0.25">
      <c r="A1606" s="19"/>
      <c r="C1606" s="18"/>
    </row>
    <row r="1607" spans="1:3" s="17" customFormat="1" x14ac:dyDescent="0.25">
      <c r="A1607" s="19"/>
      <c r="C1607" s="18"/>
    </row>
    <row r="1608" spans="1:3" s="17" customFormat="1" x14ac:dyDescent="0.25">
      <c r="A1608" s="19"/>
      <c r="C1608" s="18"/>
    </row>
    <row r="1609" spans="1:3" s="17" customFormat="1" x14ac:dyDescent="0.25">
      <c r="A1609" s="19"/>
      <c r="C1609" s="18"/>
    </row>
    <row r="1610" spans="1:3" s="17" customFormat="1" x14ac:dyDescent="0.25">
      <c r="A1610" s="19"/>
      <c r="C1610" s="18"/>
    </row>
    <row r="1611" spans="1:3" s="17" customFormat="1" x14ac:dyDescent="0.25">
      <c r="A1611" s="19"/>
      <c r="C1611" s="18"/>
    </row>
    <row r="1612" spans="1:3" s="17" customFormat="1" x14ac:dyDescent="0.25">
      <c r="A1612" s="19"/>
      <c r="C1612" s="18"/>
    </row>
    <row r="1613" spans="1:3" s="17" customFormat="1" x14ac:dyDescent="0.25">
      <c r="A1613" s="19"/>
      <c r="C1613" s="18"/>
    </row>
    <row r="1614" spans="1:3" s="17" customFormat="1" x14ac:dyDescent="0.25">
      <c r="A1614" s="19"/>
      <c r="C1614" s="18"/>
    </row>
    <row r="1615" spans="1:3" s="17" customFormat="1" x14ac:dyDescent="0.25">
      <c r="A1615" s="19"/>
      <c r="C1615" s="18"/>
    </row>
    <row r="1616" spans="1:3" s="17" customFormat="1" x14ac:dyDescent="0.25">
      <c r="A1616" s="19"/>
      <c r="C1616" s="18"/>
    </row>
    <row r="1617" spans="1:3" s="17" customFormat="1" x14ac:dyDescent="0.25">
      <c r="A1617" s="19"/>
      <c r="C1617" s="18"/>
    </row>
    <row r="1618" spans="1:3" s="17" customFormat="1" x14ac:dyDescent="0.25">
      <c r="A1618" s="19"/>
      <c r="C1618" s="18"/>
    </row>
    <row r="1619" spans="1:3" s="17" customFormat="1" x14ac:dyDescent="0.25">
      <c r="A1619" s="19"/>
      <c r="C1619" s="18"/>
    </row>
    <row r="1620" spans="1:3" s="17" customFormat="1" x14ac:dyDescent="0.25">
      <c r="A1620" s="19"/>
      <c r="C1620" s="18"/>
    </row>
    <row r="1621" spans="1:3" s="17" customFormat="1" x14ac:dyDescent="0.25">
      <c r="A1621" s="19"/>
      <c r="C1621" s="18"/>
    </row>
    <row r="1622" spans="1:3" s="17" customFormat="1" x14ac:dyDescent="0.25">
      <c r="A1622" s="19"/>
      <c r="C1622" s="18"/>
    </row>
    <row r="1623" spans="1:3" s="17" customFormat="1" x14ac:dyDescent="0.25">
      <c r="A1623" s="19"/>
      <c r="C1623" s="18"/>
    </row>
    <row r="1624" spans="1:3" s="17" customFormat="1" x14ac:dyDescent="0.25">
      <c r="A1624" s="19"/>
      <c r="C1624" s="18"/>
    </row>
    <row r="1625" spans="1:3" s="17" customFormat="1" x14ac:dyDescent="0.25">
      <c r="A1625" s="19"/>
      <c r="C1625" s="18"/>
    </row>
    <row r="1626" spans="1:3" s="17" customFormat="1" x14ac:dyDescent="0.25">
      <c r="A1626" s="19"/>
      <c r="C1626" s="18"/>
    </row>
    <row r="1627" spans="1:3" s="17" customFormat="1" x14ac:dyDescent="0.25">
      <c r="A1627" s="19"/>
      <c r="C1627" s="18"/>
    </row>
    <row r="1628" spans="1:3" s="17" customFormat="1" x14ac:dyDescent="0.25">
      <c r="A1628" s="19"/>
      <c r="C1628" s="18"/>
    </row>
    <row r="1629" spans="1:3" s="17" customFormat="1" x14ac:dyDescent="0.25">
      <c r="A1629" s="19"/>
      <c r="C1629" s="18"/>
    </row>
    <row r="1630" spans="1:3" s="17" customFormat="1" x14ac:dyDescent="0.25">
      <c r="A1630" s="19"/>
      <c r="C1630" s="18"/>
    </row>
    <row r="1631" spans="1:3" s="17" customFormat="1" x14ac:dyDescent="0.25">
      <c r="A1631" s="19"/>
      <c r="C1631" s="18"/>
    </row>
    <row r="1632" spans="1:3" s="17" customFormat="1" x14ac:dyDescent="0.25">
      <c r="A1632" s="19"/>
      <c r="C1632" s="18"/>
    </row>
    <row r="1633" spans="1:3" s="17" customFormat="1" x14ac:dyDescent="0.25">
      <c r="A1633" s="19"/>
      <c r="C1633" s="18"/>
    </row>
  </sheetData>
  <mergeCells count="3">
    <mergeCell ref="A1:F1"/>
    <mergeCell ref="A2:F2"/>
    <mergeCell ref="A14:F14"/>
  </mergeCells>
  <pageMargins left="0.78740157480314965" right="0.39370078740157483" top="0.78740157480314965" bottom="0.59055118110236227" header="0.31496062992125984" footer="0.11811023622047245"/>
  <pageSetup paperSize="9" orientation="portrait" r:id="rId1"/>
  <headerFooter alignWithMargins="0">
    <oddHeader>&amp;R&amp;"Arial Narrow,Kurzíva"&amp;9VELKÝ KRUHOVÝ OBJEZD - ROZPOČET</oddHeader>
    <oddFooter>&amp;R&amp;"Arial Narrow,Kurzíva"&amp;8&amp;P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609"/>
  <sheetViews>
    <sheetView view="pageBreakPreview" zoomScale="120" zoomScaleNormal="100" zoomScaleSheetLayoutView="120" workbookViewId="0">
      <selection activeCell="F12" sqref="F12"/>
    </sheetView>
  </sheetViews>
  <sheetFormatPr defaultColWidth="9.140625" defaultRowHeight="13.5" x14ac:dyDescent="0.25"/>
  <cols>
    <col min="1" max="1" width="8.42578125" style="20" customWidth="1"/>
    <col min="2" max="2" width="55" style="17" customWidth="1"/>
    <col min="3" max="3" width="4.7109375" style="18" customWidth="1"/>
    <col min="4" max="4" width="6.28515625" style="17" customWidth="1"/>
    <col min="5" max="5" width="6.5703125" style="10" customWidth="1"/>
    <col min="6" max="6" width="8.85546875" style="9" customWidth="1"/>
    <col min="7" max="16384" width="9.140625" style="9"/>
  </cols>
  <sheetData>
    <row r="1" spans="1:7" s="63" customFormat="1" ht="12.75" x14ac:dyDescent="0.25">
      <c r="A1" s="351" t="s">
        <v>175</v>
      </c>
      <c r="B1" s="351"/>
      <c r="C1" s="351"/>
      <c r="D1" s="351"/>
      <c r="E1" s="351"/>
      <c r="F1" s="351"/>
    </row>
    <row r="2" spans="1:7" s="63" customFormat="1" ht="12.75" x14ac:dyDescent="0.25">
      <c r="A2" s="352" t="s">
        <v>9</v>
      </c>
      <c r="B2" s="353"/>
      <c r="C2" s="353"/>
      <c r="D2" s="353"/>
      <c r="E2" s="353"/>
      <c r="F2" s="354"/>
      <c r="G2" s="64"/>
    </row>
    <row r="3" spans="1:7" s="63" customFormat="1" ht="12.75" customHeight="1" x14ac:dyDescent="0.25">
      <c r="A3" s="65" t="s">
        <v>10</v>
      </c>
      <c r="B3" s="66" t="s">
        <v>1</v>
      </c>
      <c r="C3" s="67" t="s">
        <v>11</v>
      </c>
      <c r="D3" s="68" t="s">
        <v>12</v>
      </c>
      <c r="E3" s="46" t="s">
        <v>33</v>
      </c>
      <c r="F3" s="70" t="s">
        <v>13</v>
      </c>
      <c r="G3" s="64"/>
    </row>
    <row r="4" spans="1:7" s="63" customFormat="1" ht="25.5" customHeight="1" x14ac:dyDescent="0.25">
      <c r="A4" s="71" t="s">
        <v>164</v>
      </c>
      <c r="B4" s="104" t="s">
        <v>163</v>
      </c>
      <c r="C4" s="72" t="s">
        <v>162</v>
      </c>
      <c r="D4" s="123">
        <v>224</v>
      </c>
      <c r="E4" s="73"/>
      <c r="F4" s="74">
        <f t="shared" ref="F4:F5" si="0">+D4*E4</f>
        <v>0</v>
      </c>
      <c r="G4" s="64"/>
    </row>
    <row r="5" spans="1:7" s="63" customFormat="1" ht="17.25" customHeight="1" x14ac:dyDescent="0.25">
      <c r="A5" s="124" t="s">
        <v>160</v>
      </c>
      <c r="B5" s="125" t="s">
        <v>161</v>
      </c>
      <c r="C5" s="126" t="s">
        <v>28</v>
      </c>
      <c r="D5" s="219">
        <f>+D4*0.00005</f>
        <v>1.12E-2</v>
      </c>
      <c r="E5" s="128"/>
      <c r="F5" s="129">
        <f t="shared" si="0"/>
        <v>0</v>
      </c>
      <c r="G5" s="64"/>
    </row>
    <row r="6" spans="1:7" s="63" customFormat="1" ht="14.25" customHeight="1" x14ac:dyDescent="0.25">
      <c r="A6" s="78"/>
      <c r="B6" s="106" t="s">
        <v>21</v>
      </c>
      <c r="C6" s="79"/>
      <c r="D6" s="80"/>
      <c r="E6" s="81"/>
      <c r="F6" s="322">
        <f>SUM(F4:F5)</f>
        <v>0</v>
      </c>
      <c r="G6" s="64"/>
    </row>
    <row r="7" spans="1:7" s="158" customFormat="1" ht="12.75" x14ac:dyDescent="0.25">
      <c r="A7" s="159"/>
      <c r="B7" s="160"/>
      <c r="C7" s="161"/>
      <c r="D7" s="162"/>
      <c r="E7" s="163"/>
      <c r="F7" s="164"/>
      <c r="G7" s="156"/>
    </row>
    <row r="8" spans="1:7" s="63" customFormat="1" ht="12.75" x14ac:dyDescent="0.25">
      <c r="A8" s="352" t="s">
        <v>22</v>
      </c>
      <c r="B8" s="353"/>
      <c r="C8" s="353"/>
      <c r="D8" s="353"/>
      <c r="E8" s="353"/>
      <c r="F8" s="354"/>
    </row>
    <row r="9" spans="1:7" s="64" customFormat="1" ht="12" customHeight="1" x14ac:dyDescent="0.25">
      <c r="A9" s="65" t="s">
        <v>10</v>
      </c>
      <c r="B9" s="66" t="s">
        <v>1</v>
      </c>
      <c r="C9" s="67" t="s">
        <v>11</v>
      </c>
      <c r="D9" s="68" t="s">
        <v>12</v>
      </c>
      <c r="E9" s="46" t="s">
        <v>33</v>
      </c>
      <c r="F9" s="88" t="s">
        <v>13</v>
      </c>
    </row>
    <row r="10" spans="1:7" s="64" customFormat="1" ht="12" customHeight="1" x14ac:dyDescent="0.25">
      <c r="A10" s="89">
        <v>1</v>
      </c>
      <c r="B10" s="109" t="s">
        <v>158</v>
      </c>
      <c r="C10" s="72" t="s">
        <v>48</v>
      </c>
      <c r="D10" s="119">
        <f>+D4*0.02</f>
        <v>4.4800000000000004</v>
      </c>
      <c r="E10" s="91"/>
      <c r="F10" s="92">
        <f>+D10*E10</f>
        <v>0</v>
      </c>
      <c r="G10" s="182"/>
    </row>
    <row r="11" spans="1:7" s="64" customFormat="1" ht="12" customHeight="1" x14ac:dyDescent="0.25">
      <c r="A11" s="89">
        <v>2</v>
      </c>
      <c r="B11" s="109" t="s">
        <v>159</v>
      </c>
      <c r="C11" s="72" t="s">
        <v>48</v>
      </c>
      <c r="D11" s="120">
        <f>+D4*0.05</f>
        <v>11.200000000000001</v>
      </c>
      <c r="E11" s="91"/>
      <c r="F11" s="92">
        <f t="shared" ref="F11" si="1">+D11*E11</f>
        <v>0</v>
      </c>
      <c r="G11" s="182"/>
    </row>
    <row r="12" spans="1:7" s="64" customFormat="1" x14ac:dyDescent="0.25">
      <c r="A12" s="98"/>
      <c r="B12" s="106" t="s">
        <v>26</v>
      </c>
      <c r="C12" s="79"/>
      <c r="D12" s="80"/>
      <c r="E12" s="81"/>
      <c r="F12" s="322">
        <f>SUM(F10:F11)</f>
        <v>0</v>
      </c>
    </row>
    <row r="13" spans="1:7" s="158" customFormat="1" ht="12.75" x14ac:dyDescent="0.25">
      <c r="A13" s="185"/>
      <c r="B13" s="186"/>
      <c r="C13" s="187"/>
      <c r="D13" s="188"/>
      <c r="E13" s="189"/>
      <c r="F13" s="190"/>
    </row>
    <row r="14" spans="1:7" s="11" customFormat="1" x14ac:dyDescent="0.25">
      <c r="A14" s="15"/>
      <c r="B14" s="13"/>
      <c r="C14" s="12"/>
      <c r="D14" s="13"/>
      <c r="E14" s="14"/>
    </row>
    <row r="15" spans="1:7" s="11" customFormat="1" x14ac:dyDescent="0.25">
      <c r="A15" s="15"/>
      <c r="B15" s="13"/>
      <c r="C15" s="12"/>
      <c r="D15" s="13"/>
      <c r="E15" s="14"/>
    </row>
    <row r="16" spans="1:7" s="11" customFormat="1" x14ac:dyDescent="0.25">
      <c r="A16" s="15"/>
      <c r="B16" s="13"/>
      <c r="C16" s="12"/>
      <c r="D16" s="13"/>
      <c r="E16" s="14"/>
    </row>
    <row r="17" spans="1:5" s="11" customFormat="1" x14ac:dyDescent="0.25">
      <c r="A17" s="15"/>
      <c r="B17" s="13"/>
      <c r="C17" s="12"/>
      <c r="D17" s="13"/>
      <c r="E17" s="14"/>
    </row>
    <row r="18" spans="1:5" s="11" customFormat="1" x14ac:dyDescent="0.25">
      <c r="A18" s="15"/>
      <c r="B18" s="13"/>
      <c r="C18" s="12"/>
      <c r="D18" s="13"/>
      <c r="E18" s="14"/>
    </row>
    <row r="19" spans="1:5" s="11" customFormat="1" x14ac:dyDescent="0.25">
      <c r="A19" s="15"/>
      <c r="B19" s="13"/>
      <c r="C19" s="12"/>
      <c r="D19" s="13"/>
      <c r="E19" s="14"/>
    </row>
    <row r="20" spans="1:5" s="11" customFormat="1" x14ac:dyDescent="0.25">
      <c r="A20" s="15"/>
      <c r="B20" s="13"/>
      <c r="C20" s="12"/>
      <c r="D20" s="13"/>
      <c r="E20" s="14"/>
    </row>
    <row r="21" spans="1:5" s="11" customFormat="1" x14ac:dyDescent="0.25">
      <c r="A21" s="15"/>
      <c r="B21" s="13"/>
      <c r="C21" s="12"/>
      <c r="D21" s="13"/>
      <c r="E21" s="14"/>
    </row>
    <row r="22" spans="1:5" s="11" customFormat="1" x14ac:dyDescent="0.25">
      <c r="A22" s="15"/>
      <c r="B22" s="13"/>
      <c r="C22" s="12"/>
      <c r="D22" s="13"/>
      <c r="E22" s="14"/>
    </row>
    <row r="23" spans="1:5" s="11" customFormat="1" x14ac:dyDescent="0.25">
      <c r="A23" s="15"/>
      <c r="B23" s="13"/>
      <c r="C23" s="12"/>
      <c r="D23" s="13"/>
      <c r="E23" s="14"/>
    </row>
    <row r="24" spans="1:5" s="11" customFormat="1" x14ac:dyDescent="0.25">
      <c r="A24" s="15"/>
      <c r="B24" s="13"/>
      <c r="C24" s="12"/>
      <c r="D24" s="13"/>
      <c r="E24" s="14"/>
    </row>
    <row r="25" spans="1:5" s="11" customFormat="1" x14ac:dyDescent="0.25">
      <c r="A25" s="15"/>
      <c r="B25" s="13"/>
      <c r="C25" s="12"/>
      <c r="D25" s="13"/>
      <c r="E25" s="14"/>
    </row>
    <row r="26" spans="1:5" s="11" customFormat="1" x14ac:dyDescent="0.25">
      <c r="A26" s="15"/>
      <c r="B26" s="13"/>
      <c r="C26" s="12"/>
      <c r="D26" s="13"/>
      <c r="E26" s="14"/>
    </row>
    <row r="27" spans="1:5" s="11" customFormat="1" x14ac:dyDescent="0.25">
      <c r="A27" s="15"/>
      <c r="B27" s="13"/>
      <c r="C27" s="12"/>
      <c r="D27" s="13"/>
      <c r="E27" s="14"/>
    </row>
    <row r="28" spans="1:5" s="11" customFormat="1" x14ac:dyDescent="0.25">
      <c r="A28" s="15"/>
      <c r="B28" s="13"/>
      <c r="C28" s="12"/>
      <c r="D28" s="13"/>
      <c r="E28" s="14"/>
    </row>
    <row r="29" spans="1:5" s="11" customFormat="1" x14ac:dyDescent="0.25">
      <c r="A29" s="15"/>
      <c r="B29" s="13"/>
      <c r="C29" s="12"/>
      <c r="D29" s="13"/>
      <c r="E29" s="14"/>
    </row>
    <row r="30" spans="1:5" s="11" customFormat="1" x14ac:dyDescent="0.25">
      <c r="A30" s="15"/>
      <c r="B30" s="13"/>
      <c r="C30" s="12"/>
      <c r="D30" s="13"/>
      <c r="E30" s="14"/>
    </row>
    <row r="31" spans="1:5" s="11" customFormat="1" x14ac:dyDescent="0.25">
      <c r="A31" s="15"/>
      <c r="B31" s="13"/>
      <c r="C31" s="12"/>
      <c r="D31" s="13"/>
      <c r="E31" s="14"/>
    </row>
    <row r="32" spans="1:5" s="11" customFormat="1" x14ac:dyDescent="0.25">
      <c r="A32" s="15"/>
      <c r="B32" s="13"/>
      <c r="C32" s="12"/>
      <c r="D32" s="13"/>
      <c r="E32" s="14"/>
    </row>
    <row r="33" spans="1:5" s="11" customFormat="1" x14ac:dyDescent="0.25">
      <c r="A33" s="15"/>
      <c r="B33" s="13"/>
      <c r="C33" s="12"/>
      <c r="D33" s="13"/>
      <c r="E33" s="14"/>
    </row>
    <row r="34" spans="1:5" s="11" customFormat="1" x14ac:dyDescent="0.25">
      <c r="A34" s="15"/>
      <c r="B34" s="13"/>
      <c r="C34" s="12"/>
      <c r="D34" s="13"/>
      <c r="E34" s="14"/>
    </row>
    <row r="35" spans="1:5" s="11" customFormat="1" x14ac:dyDescent="0.25">
      <c r="A35" s="15"/>
      <c r="B35" s="13"/>
      <c r="C35" s="12"/>
      <c r="D35" s="13"/>
      <c r="E35" s="14"/>
    </row>
    <row r="36" spans="1:5" s="11" customFormat="1" x14ac:dyDescent="0.25">
      <c r="A36" s="15"/>
      <c r="B36" s="13"/>
      <c r="C36" s="12"/>
      <c r="D36" s="13"/>
      <c r="E36" s="14"/>
    </row>
    <row r="37" spans="1:5" s="11" customFormat="1" x14ac:dyDescent="0.25">
      <c r="A37" s="15"/>
      <c r="B37" s="13"/>
      <c r="C37" s="12"/>
      <c r="D37" s="13"/>
      <c r="E37" s="14"/>
    </row>
    <row r="38" spans="1:5" s="11" customFormat="1" x14ac:dyDescent="0.25">
      <c r="A38" s="15"/>
      <c r="B38" s="13"/>
      <c r="C38" s="12"/>
      <c r="D38" s="13"/>
      <c r="E38" s="14"/>
    </row>
    <row r="39" spans="1:5" s="11" customFormat="1" x14ac:dyDescent="0.25">
      <c r="A39" s="15"/>
      <c r="B39" s="13"/>
      <c r="C39" s="12"/>
      <c r="D39" s="13"/>
      <c r="E39" s="14"/>
    </row>
    <row r="40" spans="1:5" s="11" customFormat="1" x14ac:dyDescent="0.25">
      <c r="A40" s="15"/>
      <c r="B40" s="13"/>
      <c r="C40" s="12"/>
      <c r="D40" s="13"/>
      <c r="E40" s="14"/>
    </row>
    <row r="41" spans="1:5" s="11" customFormat="1" x14ac:dyDescent="0.25">
      <c r="A41" s="15"/>
      <c r="B41" s="13"/>
      <c r="C41" s="12"/>
      <c r="D41" s="13"/>
      <c r="E41" s="14"/>
    </row>
    <row r="42" spans="1:5" s="11" customFormat="1" x14ac:dyDescent="0.25">
      <c r="A42" s="15"/>
      <c r="B42" s="13"/>
      <c r="C42" s="12"/>
      <c r="D42" s="13"/>
      <c r="E42" s="14"/>
    </row>
    <row r="43" spans="1:5" s="11" customFormat="1" x14ac:dyDescent="0.25">
      <c r="A43" s="15"/>
      <c r="B43" s="13"/>
      <c r="C43" s="12"/>
      <c r="D43" s="13"/>
      <c r="E43" s="14"/>
    </row>
    <row r="44" spans="1:5" s="11" customFormat="1" x14ac:dyDescent="0.25">
      <c r="A44" s="15"/>
      <c r="B44" s="13"/>
      <c r="C44" s="12"/>
      <c r="D44" s="13"/>
      <c r="E44" s="14"/>
    </row>
    <row r="45" spans="1:5" s="11" customFormat="1" x14ac:dyDescent="0.25">
      <c r="A45" s="15"/>
      <c r="B45" s="13"/>
      <c r="C45" s="12"/>
      <c r="D45" s="13"/>
      <c r="E45" s="14"/>
    </row>
    <row r="46" spans="1:5" s="11" customFormat="1" x14ac:dyDescent="0.25">
      <c r="A46" s="15"/>
      <c r="B46" s="13"/>
      <c r="C46" s="12"/>
      <c r="D46" s="13"/>
      <c r="E46" s="14"/>
    </row>
    <row r="47" spans="1:5" s="11" customFormat="1" x14ac:dyDescent="0.25">
      <c r="A47" s="15"/>
      <c r="B47" s="13"/>
      <c r="C47" s="12"/>
      <c r="D47" s="13"/>
      <c r="E47" s="14"/>
    </row>
    <row r="48" spans="1:5" s="11" customFormat="1" x14ac:dyDescent="0.25">
      <c r="A48" s="15"/>
      <c r="B48" s="13"/>
      <c r="C48" s="12"/>
      <c r="D48" s="13"/>
      <c r="E48" s="14"/>
    </row>
    <row r="49" spans="1:5" s="11" customFormat="1" x14ac:dyDescent="0.25">
      <c r="A49" s="15"/>
      <c r="B49" s="13"/>
      <c r="C49" s="12"/>
      <c r="D49" s="13"/>
      <c r="E49" s="14"/>
    </row>
    <row r="50" spans="1:5" s="11" customFormat="1" x14ac:dyDescent="0.25">
      <c r="A50" s="15"/>
      <c r="B50" s="13"/>
      <c r="C50" s="12"/>
      <c r="D50" s="13"/>
      <c r="E50" s="14"/>
    </row>
    <row r="51" spans="1:5" s="11" customFormat="1" x14ac:dyDescent="0.25">
      <c r="A51" s="15"/>
      <c r="B51" s="13"/>
      <c r="C51" s="12"/>
      <c r="D51" s="13"/>
      <c r="E51" s="14"/>
    </row>
    <row r="52" spans="1:5" s="11" customFormat="1" x14ac:dyDescent="0.25">
      <c r="A52" s="15"/>
      <c r="B52" s="13"/>
      <c r="C52" s="12"/>
      <c r="D52" s="13"/>
      <c r="E52" s="14"/>
    </row>
    <row r="53" spans="1:5" s="11" customFormat="1" x14ac:dyDescent="0.25">
      <c r="A53" s="15"/>
      <c r="B53" s="13"/>
      <c r="C53" s="12"/>
      <c r="D53" s="13"/>
      <c r="E53" s="14"/>
    </row>
    <row r="54" spans="1:5" s="11" customFormat="1" x14ac:dyDescent="0.25">
      <c r="A54" s="15"/>
      <c r="B54" s="13"/>
      <c r="C54" s="12"/>
      <c r="D54" s="13"/>
      <c r="E54" s="14"/>
    </row>
    <row r="55" spans="1:5" s="11" customFormat="1" x14ac:dyDescent="0.25">
      <c r="A55" s="15"/>
      <c r="B55" s="13"/>
      <c r="C55" s="12"/>
      <c r="D55" s="13"/>
      <c r="E55" s="14"/>
    </row>
    <row r="56" spans="1:5" s="11" customFormat="1" x14ac:dyDescent="0.25">
      <c r="A56" s="15"/>
      <c r="B56" s="13"/>
      <c r="C56" s="12"/>
      <c r="D56" s="13"/>
      <c r="E56" s="14"/>
    </row>
    <row r="57" spans="1:5" s="11" customFormat="1" x14ac:dyDescent="0.25">
      <c r="A57" s="15"/>
      <c r="B57" s="13"/>
      <c r="C57" s="12"/>
      <c r="D57" s="13"/>
      <c r="E57" s="14"/>
    </row>
    <row r="58" spans="1:5" s="11" customFormat="1" x14ac:dyDescent="0.25">
      <c r="A58" s="15"/>
      <c r="B58" s="13"/>
      <c r="C58" s="12"/>
      <c r="D58" s="13"/>
      <c r="E58" s="14"/>
    </row>
    <row r="59" spans="1:5" s="11" customFormat="1" x14ac:dyDescent="0.25">
      <c r="A59" s="15"/>
      <c r="B59" s="13"/>
      <c r="C59" s="12"/>
      <c r="D59" s="13"/>
      <c r="E59" s="14"/>
    </row>
    <row r="60" spans="1:5" s="11" customFormat="1" x14ac:dyDescent="0.25">
      <c r="A60" s="15"/>
      <c r="B60" s="13"/>
      <c r="C60" s="12"/>
      <c r="D60" s="13"/>
      <c r="E60" s="14"/>
    </row>
    <row r="61" spans="1:5" s="11" customFormat="1" x14ac:dyDescent="0.25">
      <c r="A61" s="15"/>
      <c r="B61" s="13"/>
      <c r="C61" s="12"/>
      <c r="D61" s="13"/>
      <c r="E61" s="14"/>
    </row>
    <row r="62" spans="1:5" s="11" customFormat="1" x14ac:dyDescent="0.25">
      <c r="A62" s="15"/>
      <c r="B62" s="13"/>
      <c r="C62" s="12"/>
      <c r="D62" s="13"/>
      <c r="E62" s="14"/>
    </row>
    <row r="63" spans="1:5" s="11" customFormat="1" x14ac:dyDescent="0.25">
      <c r="A63" s="15"/>
      <c r="B63" s="13"/>
      <c r="C63" s="12"/>
      <c r="D63" s="13"/>
      <c r="E63" s="14"/>
    </row>
    <row r="64" spans="1:5" s="11" customFormat="1" x14ac:dyDescent="0.25">
      <c r="A64" s="15"/>
      <c r="B64" s="13"/>
      <c r="C64" s="12"/>
      <c r="D64" s="13"/>
      <c r="E64" s="14"/>
    </row>
    <row r="65" spans="1:7" x14ac:dyDescent="0.25">
      <c r="A65" s="16"/>
    </row>
    <row r="66" spans="1:7" x14ac:dyDescent="0.25">
      <c r="A66" s="19"/>
    </row>
    <row r="67" spans="1:7" x14ac:dyDescent="0.25">
      <c r="A67" s="19"/>
    </row>
    <row r="68" spans="1:7" x14ac:dyDescent="0.25">
      <c r="A68" s="19"/>
    </row>
    <row r="69" spans="1:7" x14ac:dyDescent="0.25">
      <c r="A69" s="19"/>
    </row>
    <row r="70" spans="1:7" x14ac:dyDescent="0.25">
      <c r="A70" s="19"/>
    </row>
    <row r="71" spans="1:7" x14ac:dyDescent="0.25">
      <c r="A71" s="19"/>
    </row>
    <row r="72" spans="1:7" x14ac:dyDescent="0.25">
      <c r="A72" s="19"/>
    </row>
    <row r="73" spans="1:7" s="17" customFormat="1" x14ac:dyDescent="0.25">
      <c r="A73" s="19"/>
      <c r="C73" s="18"/>
      <c r="E73" s="10"/>
      <c r="F73" s="9"/>
      <c r="G73" s="9"/>
    </row>
    <row r="74" spans="1:7" s="17" customFormat="1" x14ac:dyDescent="0.25">
      <c r="A74" s="19"/>
      <c r="C74" s="18"/>
      <c r="E74" s="10"/>
      <c r="F74" s="9"/>
      <c r="G74" s="9"/>
    </row>
    <row r="75" spans="1:7" s="17" customFormat="1" x14ac:dyDescent="0.25">
      <c r="A75" s="19"/>
      <c r="C75" s="18"/>
      <c r="E75" s="10"/>
      <c r="F75" s="9"/>
      <c r="G75" s="9"/>
    </row>
    <row r="76" spans="1:7" s="17" customFormat="1" x14ac:dyDescent="0.25">
      <c r="A76" s="19"/>
      <c r="C76" s="18"/>
      <c r="E76" s="10"/>
      <c r="F76" s="9"/>
      <c r="G76" s="9"/>
    </row>
    <row r="77" spans="1:7" s="17" customFormat="1" x14ac:dyDescent="0.25">
      <c r="A77" s="19"/>
      <c r="C77" s="18"/>
      <c r="E77" s="10"/>
      <c r="F77" s="9"/>
      <c r="G77" s="9"/>
    </row>
    <row r="78" spans="1:7" s="17" customFormat="1" x14ac:dyDescent="0.25">
      <c r="A78" s="19"/>
      <c r="C78" s="18"/>
      <c r="E78" s="10"/>
      <c r="F78" s="9"/>
      <c r="G78" s="9"/>
    </row>
    <row r="79" spans="1:7" s="17" customFormat="1" x14ac:dyDescent="0.25">
      <c r="A79" s="19"/>
      <c r="C79" s="18"/>
      <c r="E79" s="10"/>
      <c r="F79" s="9"/>
      <c r="G79" s="9"/>
    </row>
    <row r="80" spans="1:7" s="17" customFormat="1" x14ac:dyDescent="0.25">
      <c r="A80" s="19"/>
      <c r="C80" s="18"/>
    </row>
    <row r="81" spans="1:3" s="17" customFormat="1" x14ac:dyDescent="0.25">
      <c r="A81" s="19"/>
      <c r="C81" s="18"/>
    </row>
    <row r="82" spans="1:3" s="17" customFormat="1" x14ac:dyDescent="0.25">
      <c r="A82" s="19"/>
      <c r="C82" s="18"/>
    </row>
    <row r="83" spans="1:3" s="17" customFormat="1" x14ac:dyDescent="0.25">
      <c r="A83" s="19"/>
      <c r="C83" s="18"/>
    </row>
    <row r="84" spans="1:3" s="17" customFormat="1" x14ac:dyDescent="0.25">
      <c r="A84" s="19"/>
      <c r="C84" s="18"/>
    </row>
    <row r="85" spans="1:3" s="17" customFormat="1" x14ac:dyDescent="0.25">
      <c r="A85" s="19"/>
      <c r="C85" s="18"/>
    </row>
    <row r="86" spans="1:3" s="17" customFormat="1" x14ac:dyDescent="0.25">
      <c r="A86" s="19"/>
      <c r="C86" s="18"/>
    </row>
    <row r="87" spans="1:3" s="17" customFormat="1" x14ac:dyDescent="0.25">
      <c r="A87" s="19"/>
      <c r="C87" s="18"/>
    </row>
    <row r="88" spans="1:3" s="17" customFormat="1" x14ac:dyDescent="0.25">
      <c r="A88" s="19"/>
      <c r="C88" s="18"/>
    </row>
    <row r="89" spans="1:3" s="17" customFormat="1" x14ac:dyDescent="0.25">
      <c r="A89" s="19"/>
      <c r="C89" s="18"/>
    </row>
    <row r="90" spans="1:3" s="17" customFormat="1" x14ac:dyDescent="0.25">
      <c r="A90" s="19"/>
      <c r="C90" s="18"/>
    </row>
    <row r="91" spans="1:3" s="17" customFormat="1" x14ac:dyDescent="0.25">
      <c r="A91" s="19"/>
      <c r="C91" s="18"/>
    </row>
    <row r="92" spans="1:3" s="17" customFormat="1" x14ac:dyDescent="0.25">
      <c r="A92" s="19"/>
      <c r="C92" s="18"/>
    </row>
    <row r="93" spans="1:3" s="17" customFormat="1" x14ac:dyDescent="0.25">
      <c r="A93" s="19"/>
      <c r="C93" s="18"/>
    </row>
    <row r="94" spans="1:3" s="17" customFormat="1" x14ac:dyDescent="0.25">
      <c r="A94" s="19"/>
      <c r="C94" s="18"/>
    </row>
    <row r="95" spans="1:3" s="17" customFormat="1" x14ac:dyDescent="0.25">
      <c r="A95" s="19"/>
      <c r="C95" s="18"/>
    </row>
    <row r="96" spans="1:3" s="17" customFormat="1" x14ac:dyDescent="0.25">
      <c r="A96" s="19"/>
      <c r="C96" s="18"/>
    </row>
    <row r="97" spans="1:3" s="17" customFormat="1" x14ac:dyDescent="0.25">
      <c r="A97" s="19"/>
      <c r="C97" s="18"/>
    </row>
    <row r="98" spans="1:3" s="17" customFormat="1" x14ac:dyDescent="0.25">
      <c r="A98" s="19"/>
      <c r="C98" s="18"/>
    </row>
    <row r="99" spans="1:3" s="17" customFormat="1" x14ac:dyDescent="0.25">
      <c r="A99" s="19"/>
      <c r="C99" s="18"/>
    </row>
    <row r="100" spans="1:3" s="17" customFormat="1" x14ac:dyDescent="0.25">
      <c r="A100" s="19"/>
      <c r="C100" s="18"/>
    </row>
    <row r="101" spans="1:3" s="17" customFormat="1" x14ac:dyDescent="0.25">
      <c r="A101" s="19"/>
      <c r="C101" s="18"/>
    </row>
    <row r="102" spans="1:3" s="17" customFormat="1" x14ac:dyDescent="0.25">
      <c r="A102" s="19"/>
      <c r="C102" s="18"/>
    </row>
    <row r="103" spans="1:3" s="17" customFormat="1" x14ac:dyDescent="0.25">
      <c r="A103" s="19"/>
      <c r="C103" s="18"/>
    </row>
    <row r="104" spans="1:3" s="17" customFormat="1" x14ac:dyDescent="0.25">
      <c r="A104" s="19"/>
      <c r="C104" s="18"/>
    </row>
    <row r="105" spans="1:3" s="17" customFormat="1" x14ac:dyDescent="0.25">
      <c r="A105" s="19"/>
      <c r="C105" s="18"/>
    </row>
    <row r="106" spans="1:3" s="17" customFormat="1" x14ac:dyDescent="0.25">
      <c r="A106" s="19"/>
      <c r="C106" s="18"/>
    </row>
    <row r="107" spans="1:3" s="17" customFormat="1" x14ac:dyDescent="0.25">
      <c r="A107" s="19"/>
      <c r="C107" s="18"/>
    </row>
    <row r="108" spans="1:3" s="17" customFormat="1" x14ac:dyDescent="0.25">
      <c r="A108" s="19"/>
      <c r="C108" s="18"/>
    </row>
    <row r="109" spans="1:3" s="17" customFormat="1" x14ac:dyDescent="0.25">
      <c r="A109" s="19"/>
      <c r="C109" s="18"/>
    </row>
    <row r="110" spans="1:3" s="17" customFormat="1" x14ac:dyDescent="0.25">
      <c r="A110" s="19"/>
      <c r="C110" s="18"/>
    </row>
    <row r="111" spans="1:3" s="17" customFormat="1" x14ac:dyDescent="0.25">
      <c r="A111" s="19"/>
      <c r="C111" s="18"/>
    </row>
    <row r="112" spans="1:3" s="17" customFormat="1" x14ac:dyDescent="0.25">
      <c r="A112" s="19"/>
      <c r="C112" s="18"/>
    </row>
    <row r="113" spans="1:3" s="17" customFormat="1" x14ac:dyDescent="0.25">
      <c r="A113" s="19"/>
      <c r="C113" s="18"/>
    </row>
    <row r="114" spans="1:3" s="17" customFormat="1" x14ac:dyDescent="0.25">
      <c r="A114" s="19"/>
      <c r="C114" s="18"/>
    </row>
    <row r="115" spans="1:3" s="17" customFormat="1" x14ac:dyDescent="0.25">
      <c r="A115" s="19"/>
      <c r="C115" s="18"/>
    </row>
    <row r="116" spans="1:3" s="17" customFormat="1" x14ac:dyDescent="0.25">
      <c r="A116" s="19"/>
      <c r="C116" s="18"/>
    </row>
    <row r="117" spans="1:3" s="17" customFormat="1" x14ac:dyDescent="0.25">
      <c r="A117" s="19"/>
      <c r="C117" s="18"/>
    </row>
    <row r="118" spans="1:3" s="17" customFormat="1" x14ac:dyDescent="0.25">
      <c r="A118" s="19"/>
      <c r="C118" s="18"/>
    </row>
    <row r="119" spans="1:3" s="17" customFormat="1" x14ac:dyDescent="0.25">
      <c r="A119" s="19"/>
      <c r="C119" s="18"/>
    </row>
    <row r="120" spans="1:3" s="17" customFormat="1" x14ac:dyDescent="0.25">
      <c r="A120" s="19"/>
      <c r="C120" s="18"/>
    </row>
    <row r="121" spans="1:3" s="17" customFormat="1" x14ac:dyDescent="0.25">
      <c r="A121" s="19"/>
      <c r="C121" s="18"/>
    </row>
    <row r="122" spans="1:3" s="17" customFormat="1" x14ac:dyDescent="0.25">
      <c r="A122" s="19"/>
      <c r="C122" s="18"/>
    </row>
    <row r="123" spans="1:3" s="17" customFormat="1" x14ac:dyDescent="0.25">
      <c r="A123" s="19"/>
      <c r="C123" s="18"/>
    </row>
    <row r="124" spans="1:3" s="17" customFormat="1" x14ac:dyDescent="0.25">
      <c r="A124" s="19"/>
      <c r="C124" s="18"/>
    </row>
    <row r="125" spans="1:3" s="17" customFormat="1" x14ac:dyDescent="0.25">
      <c r="A125" s="19"/>
      <c r="C125" s="18"/>
    </row>
    <row r="126" spans="1:3" s="17" customFormat="1" x14ac:dyDescent="0.25">
      <c r="A126" s="19"/>
      <c r="C126" s="18"/>
    </row>
    <row r="127" spans="1:3" s="17" customFormat="1" x14ac:dyDescent="0.25">
      <c r="A127" s="19"/>
      <c r="C127" s="18"/>
    </row>
    <row r="128" spans="1:3" s="17" customFormat="1" x14ac:dyDescent="0.25">
      <c r="A128" s="19"/>
      <c r="C128" s="18"/>
    </row>
    <row r="129" spans="1:3" s="17" customFormat="1" x14ac:dyDescent="0.25">
      <c r="A129" s="19"/>
      <c r="C129" s="18"/>
    </row>
    <row r="130" spans="1:3" s="17" customFormat="1" x14ac:dyDescent="0.25">
      <c r="A130" s="19"/>
      <c r="C130" s="18"/>
    </row>
    <row r="131" spans="1:3" s="17" customFormat="1" x14ac:dyDescent="0.25">
      <c r="A131" s="19"/>
      <c r="C131" s="18"/>
    </row>
    <row r="132" spans="1:3" s="17" customFormat="1" x14ac:dyDescent="0.25">
      <c r="A132" s="19"/>
      <c r="C132" s="18"/>
    </row>
    <row r="133" spans="1:3" s="17" customFormat="1" x14ac:dyDescent="0.25">
      <c r="A133" s="19"/>
      <c r="C133" s="18"/>
    </row>
    <row r="134" spans="1:3" s="17" customFormat="1" x14ac:dyDescent="0.25">
      <c r="A134" s="19"/>
      <c r="C134" s="18"/>
    </row>
    <row r="135" spans="1:3" s="17" customFormat="1" x14ac:dyDescent="0.25">
      <c r="A135" s="19"/>
      <c r="C135" s="18"/>
    </row>
    <row r="136" spans="1:3" s="17" customFormat="1" x14ac:dyDescent="0.25">
      <c r="A136" s="19"/>
      <c r="C136" s="18"/>
    </row>
    <row r="137" spans="1:3" s="17" customFormat="1" x14ac:dyDescent="0.25">
      <c r="A137" s="19"/>
      <c r="C137" s="18"/>
    </row>
    <row r="138" spans="1:3" s="17" customFormat="1" x14ac:dyDescent="0.25">
      <c r="A138" s="19"/>
      <c r="C138" s="18"/>
    </row>
    <row r="139" spans="1:3" s="17" customFormat="1" x14ac:dyDescent="0.25">
      <c r="A139" s="19"/>
      <c r="C139" s="18"/>
    </row>
    <row r="140" spans="1:3" s="17" customFormat="1" x14ac:dyDescent="0.25">
      <c r="A140" s="19"/>
      <c r="C140" s="18"/>
    </row>
    <row r="141" spans="1:3" s="17" customFormat="1" x14ac:dyDescent="0.25">
      <c r="A141" s="19"/>
      <c r="C141" s="18"/>
    </row>
    <row r="142" spans="1:3" s="17" customFormat="1" x14ac:dyDescent="0.25">
      <c r="A142" s="19"/>
      <c r="C142" s="18"/>
    </row>
    <row r="143" spans="1:3" s="17" customFormat="1" x14ac:dyDescent="0.25">
      <c r="A143" s="19"/>
      <c r="C143" s="18"/>
    </row>
    <row r="144" spans="1:3" s="17" customFormat="1" x14ac:dyDescent="0.25">
      <c r="A144" s="19"/>
      <c r="C144" s="18"/>
    </row>
    <row r="145" spans="1:3" s="17" customFormat="1" x14ac:dyDescent="0.25">
      <c r="A145" s="19"/>
      <c r="C145" s="18"/>
    </row>
    <row r="146" spans="1:3" s="17" customFormat="1" x14ac:dyDescent="0.25">
      <c r="A146" s="19"/>
      <c r="C146" s="18"/>
    </row>
    <row r="147" spans="1:3" s="17" customFormat="1" x14ac:dyDescent="0.25">
      <c r="A147" s="19"/>
      <c r="C147" s="18"/>
    </row>
    <row r="148" spans="1:3" s="17" customFormat="1" x14ac:dyDescent="0.25">
      <c r="A148" s="19"/>
      <c r="C148" s="18"/>
    </row>
    <row r="149" spans="1:3" s="17" customFormat="1" x14ac:dyDescent="0.25">
      <c r="A149" s="19"/>
      <c r="C149" s="18"/>
    </row>
    <row r="150" spans="1:3" s="17" customFormat="1" x14ac:dyDescent="0.25">
      <c r="A150" s="19"/>
      <c r="C150" s="18"/>
    </row>
    <row r="151" spans="1:3" s="17" customFormat="1" x14ac:dyDescent="0.25">
      <c r="A151" s="19"/>
      <c r="C151" s="18"/>
    </row>
    <row r="152" spans="1:3" s="17" customFormat="1" x14ac:dyDescent="0.25">
      <c r="A152" s="19"/>
      <c r="C152" s="18"/>
    </row>
    <row r="153" spans="1:3" s="17" customFormat="1" x14ac:dyDescent="0.25">
      <c r="A153" s="19"/>
      <c r="C153" s="18"/>
    </row>
    <row r="154" spans="1:3" s="17" customFormat="1" x14ac:dyDescent="0.25">
      <c r="A154" s="19"/>
      <c r="C154" s="18"/>
    </row>
    <row r="155" spans="1:3" s="17" customFormat="1" x14ac:dyDescent="0.25">
      <c r="A155" s="19"/>
      <c r="C155" s="18"/>
    </row>
    <row r="156" spans="1:3" s="17" customFormat="1" x14ac:dyDescent="0.25">
      <c r="A156" s="19"/>
      <c r="C156" s="18"/>
    </row>
    <row r="157" spans="1:3" s="17" customFormat="1" x14ac:dyDescent="0.25">
      <c r="A157" s="19"/>
      <c r="C157" s="18"/>
    </row>
    <row r="158" spans="1:3" s="17" customFormat="1" x14ac:dyDescent="0.25">
      <c r="A158" s="19"/>
      <c r="C158" s="18"/>
    </row>
    <row r="159" spans="1:3" s="17" customFormat="1" x14ac:dyDescent="0.25">
      <c r="A159" s="19"/>
      <c r="C159" s="18"/>
    </row>
    <row r="160" spans="1:3" s="17" customFormat="1" x14ac:dyDescent="0.25">
      <c r="A160" s="19"/>
      <c r="C160" s="18"/>
    </row>
    <row r="161" spans="1:3" s="17" customFormat="1" x14ac:dyDescent="0.25">
      <c r="A161" s="19"/>
      <c r="C161" s="18"/>
    </row>
    <row r="162" spans="1:3" s="17" customFormat="1" x14ac:dyDescent="0.25">
      <c r="A162" s="19"/>
      <c r="C162" s="18"/>
    </row>
    <row r="163" spans="1:3" s="17" customFormat="1" x14ac:dyDescent="0.25">
      <c r="A163" s="19"/>
      <c r="C163" s="18"/>
    </row>
    <row r="164" spans="1:3" s="17" customFormat="1" x14ac:dyDescent="0.25">
      <c r="A164" s="19"/>
      <c r="C164" s="18"/>
    </row>
    <row r="165" spans="1:3" s="17" customFormat="1" x14ac:dyDescent="0.25">
      <c r="A165" s="19"/>
      <c r="C165" s="18"/>
    </row>
    <row r="166" spans="1:3" s="17" customFormat="1" x14ac:dyDescent="0.25">
      <c r="A166" s="19"/>
      <c r="C166" s="18"/>
    </row>
    <row r="167" spans="1:3" s="17" customFormat="1" x14ac:dyDescent="0.25">
      <c r="A167" s="19"/>
      <c r="C167" s="18"/>
    </row>
    <row r="168" spans="1:3" s="17" customFormat="1" x14ac:dyDescent="0.25">
      <c r="A168" s="19"/>
      <c r="C168" s="18"/>
    </row>
    <row r="169" spans="1:3" s="17" customFormat="1" x14ac:dyDescent="0.25">
      <c r="A169" s="19"/>
      <c r="C169" s="18"/>
    </row>
    <row r="170" spans="1:3" s="17" customFormat="1" x14ac:dyDescent="0.25">
      <c r="A170" s="19"/>
      <c r="C170" s="18"/>
    </row>
    <row r="171" spans="1:3" s="17" customFormat="1" x14ac:dyDescent="0.25">
      <c r="A171" s="19"/>
      <c r="C171" s="18"/>
    </row>
    <row r="172" spans="1:3" s="17" customFormat="1" x14ac:dyDescent="0.25">
      <c r="A172" s="19"/>
      <c r="C172" s="18"/>
    </row>
    <row r="173" spans="1:3" s="17" customFormat="1" x14ac:dyDescent="0.25">
      <c r="A173" s="19"/>
      <c r="C173" s="18"/>
    </row>
    <row r="174" spans="1:3" s="17" customFormat="1" x14ac:dyDescent="0.25">
      <c r="A174" s="19"/>
      <c r="C174" s="18"/>
    </row>
    <row r="175" spans="1:3" s="17" customFormat="1" x14ac:dyDescent="0.25">
      <c r="A175" s="19"/>
      <c r="C175" s="18"/>
    </row>
    <row r="176" spans="1:3" s="17" customFormat="1" x14ac:dyDescent="0.25">
      <c r="A176" s="19"/>
      <c r="C176" s="18"/>
    </row>
    <row r="177" spans="1:3" s="17" customFormat="1" x14ac:dyDescent="0.25">
      <c r="A177" s="19"/>
      <c r="C177" s="18"/>
    </row>
    <row r="178" spans="1:3" s="17" customFormat="1" x14ac:dyDescent="0.25">
      <c r="A178" s="19"/>
      <c r="C178" s="18"/>
    </row>
    <row r="179" spans="1:3" s="17" customFormat="1" x14ac:dyDescent="0.25">
      <c r="A179" s="19"/>
      <c r="C179" s="18"/>
    </row>
    <row r="180" spans="1:3" s="17" customFormat="1" x14ac:dyDescent="0.25">
      <c r="A180" s="19"/>
      <c r="C180" s="18"/>
    </row>
    <row r="181" spans="1:3" s="17" customFormat="1" x14ac:dyDescent="0.25">
      <c r="A181" s="19"/>
      <c r="C181" s="18"/>
    </row>
    <row r="182" spans="1:3" s="17" customFormat="1" x14ac:dyDescent="0.25">
      <c r="A182" s="19"/>
      <c r="C182" s="18"/>
    </row>
    <row r="183" spans="1:3" s="17" customFormat="1" x14ac:dyDescent="0.25">
      <c r="A183" s="19"/>
      <c r="C183" s="18"/>
    </row>
    <row r="184" spans="1:3" s="17" customFormat="1" x14ac:dyDescent="0.25">
      <c r="A184" s="19"/>
      <c r="C184" s="18"/>
    </row>
    <row r="185" spans="1:3" s="17" customFormat="1" x14ac:dyDescent="0.25">
      <c r="A185" s="19"/>
      <c r="C185" s="18"/>
    </row>
    <row r="186" spans="1:3" s="17" customFormat="1" x14ac:dyDescent="0.25">
      <c r="A186" s="19"/>
      <c r="C186" s="18"/>
    </row>
    <row r="187" spans="1:3" s="17" customFormat="1" x14ac:dyDescent="0.25">
      <c r="A187" s="19"/>
      <c r="C187" s="18"/>
    </row>
    <row r="188" spans="1:3" s="17" customFormat="1" x14ac:dyDescent="0.25">
      <c r="A188" s="19"/>
      <c r="C188" s="18"/>
    </row>
    <row r="189" spans="1:3" s="17" customFormat="1" x14ac:dyDescent="0.25">
      <c r="A189" s="19"/>
      <c r="C189" s="18"/>
    </row>
    <row r="190" spans="1:3" s="17" customFormat="1" x14ac:dyDescent="0.25">
      <c r="A190" s="19"/>
      <c r="C190" s="18"/>
    </row>
    <row r="191" spans="1:3" s="17" customFormat="1" x14ac:dyDescent="0.25">
      <c r="A191" s="19"/>
      <c r="C191" s="18"/>
    </row>
    <row r="192" spans="1:3" s="17" customFormat="1" x14ac:dyDescent="0.25">
      <c r="A192" s="19"/>
      <c r="C192" s="18"/>
    </row>
    <row r="193" spans="1:3" s="17" customFormat="1" x14ac:dyDescent="0.25">
      <c r="A193" s="19"/>
      <c r="C193" s="18"/>
    </row>
    <row r="194" spans="1:3" s="17" customFormat="1" x14ac:dyDescent="0.25">
      <c r="A194" s="19"/>
      <c r="C194" s="18"/>
    </row>
    <row r="195" spans="1:3" s="17" customFormat="1" x14ac:dyDescent="0.25">
      <c r="A195" s="19"/>
      <c r="C195" s="18"/>
    </row>
    <row r="196" spans="1:3" s="17" customFormat="1" x14ac:dyDescent="0.25">
      <c r="A196" s="19"/>
      <c r="C196" s="18"/>
    </row>
    <row r="197" spans="1:3" s="17" customFormat="1" x14ac:dyDescent="0.25">
      <c r="A197" s="19"/>
      <c r="C197" s="18"/>
    </row>
    <row r="198" spans="1:3" s="17" customFormat="1" x14ac:dyDescent="0.25">
      <c r="A198" s="19"/>
      <c r="C198" s="18"/>
    </row>
    <row r="199" spans="1:3" s="17" customFormat="1" x14ac:dyDescent="0.25">
      <c r="A199" s="19"/>
      <c r="C199" s="18"/>
    </row>
    <row r="200" spans="1:3" s="17" customFormat="1" x14ac:dyDescent="0.25">
      <c r="A200" s="19"/>
      <c r="C200" s="18"/>
    </row>
    <row r="201" spans="1:3" s="17" customFormat="1" x14ac:dyDescent="0.25">
      <c r="A201" s="19"/>
      <c r="C201" s="18"/>
    </row>
    <row r="202" spans="1:3" s="17" customFormat="1" x14ac:dyDescent="0.25">
      <c r="A202" s="19"/>
      <c r="C202" s="18"/>
    </row>
    <row r="203" spans="1:3" s="17" customFormat="1" x14ac:dyDescent="0.25">
      <c r="A203" s="19"/>
      <c r="C203" s="18"/>
    </row>
    <row r="204" spans="1:3" s="17" customFormat="1" x14ac:dyDescent="0.25">
      <c r="A204" s="19"/>
      <c r="C204" s="18"/>
    </row>
    <row r="205" spans="1:3" s="17" customFormat="1" x14ac:dyDescent="0.25">
      <c r="A205" s="19"/>
      <c r="C205" s="18"/>
    </row>
    <row r="206" spans="1:3" s="17" customFormat="1" x14ac:dyDescent="0.25">
      <c r="A206" s="19"/>
      <c r="C206" s="18"/>
    </row>
    <row r="207" spans="1:3" s="17" customFormat="1" x14ac:dyDescent="0.25">
      <c r="A207" s="19"/>
      <c r="C207" s="18"/>
    </row>
    <row r="208" spans="1:3" s="17" customFormat="1" x14ac:dyDescent="0.25">
      <c r="A208" s="19"/>
      <c r="C208" s="18"/>
    </row>
    <row r="209" spans="1:3" s="17" customFormat="1" x14ac:dyDescent="0.25">
      <c r="A209" s="19"/>
      <c r="C209" s="18"/>
    </row>
    <row r="210" spans="1:3" s="17" customFormat="1" x14ac:dyDescent="0.25">
      <c r="A210" s="19"/>
      <c r="C210" s="18"/>
    </row>
    <row r="211" spans="1:3" s="17" customFormat="1" x14ac:dyDescent="0.25">
      <c r="A211" s="19"/>
      <c r="C211" s="18"/>
    </row>
    <row r="212" spans="1:3" s="17" customFormat="1" x14ac:dyDescent="0.25">
      <c r="A212" s="19"/>
      <c r="C212" s="18"/>
    </row>
    <row r="213" spans="1:3" s="17" customFormat="1" x14ac:dyDescent="0.25">
      <c r="A213" s="19"/>
      <c r="C213" s="18"/>
    </row>
    <row r="214" spans="1:3" s="17" customFormat="1" x14ac:dyDescent="0.25">
      <c r="A214" s="19"/>
      <c r="C214" s="18"/>
    </row>
    <row r="215" spans="1:3" s="17" customFormat="1" x14ac:dyDescent="0.25">
      <c r="A215" s="19"/>
      <c r="C215" s="18"/>
    </row>
    <row r="216" spans="1:3" s="17" customFormat="1" x14ac:dyDescent="0.25">
      <c r="A216" s="19"/>
      <c r="C216" s="18"/>
    </row>
    <row r="217" spans="1:3" s="17" customFormat="1" x14ac:dyDescent="0.25">
      <c r="A217" s="19"/>
      <c r="C217" s="18"/>
    </row>
    <row r="218" spans="1:3" s="17" customFormat="1" x14ac:dyDescent="0.25">
      <c r="A218" s="19"/>
      <c r="C218" s="18"/>
    </row>
    <row r="219" spans="1:3" s="17" customFormat="1" x14ac:dyDescent="0.25">
      <c r="A219" s="19"/>
      <c r="C219" s="18"/>
    </row>
    <row r="220" spans="1:3" s="17" customFormat="1" x14ac:dyDescent="0.25">
      <c r="A220" s="19"/>
      <c r="C220" s="18"/>
    </row>
    <row r="221" spans="1:3" s="17" customFormat="1" x14ac:dyDescent="0.25">
      <c r="A221" s="19"/>
      <c r="C221" s="18"/>
    </row>
    <row r="222" spans="1:3" s="17" customFormat="1" x14ac:dyDescent="0.25">
      <c r="A222" s="19"/>
      <c r="C222" s="18"/>
    </row>
    <row r="223" spans="1:3" s="17" customFormat="1" x14ac:dyDescent="0.25">
      <c r="A223" s="19"/>
      <c r="C223" s="18"/>
    </row>
    <row r="224" spans="1:3" s="17" customFormat="1" x14ac:dyDescent="0.25">
      <c r="A224" s="19"/>
      <c r="C224" s="18"/>
    </row>
    <row r="225" spans="1:3" s="17" customFormat="1" x14ac:dyDescent="0.25">
      <c r="A225" s="19"/>
      <c r="C225" s="18"/>
    </row>
    <row r="226" spans="1:3" s="17" customFormat="1" x14ac:dyDescent="0.25">
      <c r="A226" s="19"/>
      <c r="C226" s="18"/>
    </row>
    <row r="227" spans="1:3" s="17" customFormat="1" x14ac:dyDescent="0.25">
      <c r="A227" s="19"/>
      <c r="C227" s="18"/>
    </row>
    <row r="228" spans="1:3" s="17" customFormat="1" x14ac:dyDescent="0.25">
      <c r="A228" s="19"/>
      <c r="C228" s="18"/>
    </row>
    <row r="229" spans="1:3" s="17" customFormat="1" x14ac:dyDescent="0.25">
      <c r="A229" s="19"/>
      <c r="C229" s="18"/>
    </row>
    <row r="230" spans="1:3" s="17" customFormat="1" x14ac:dyDescent="0.25">
      <c r="A230" s="19"/>
      <c r="C230" s="18"/>
    </row>
    <row r="231" spans="1:3" s="17" customFormat="1" x14ac:dyDescent="0.25">
      <c r="A231" s="19"/>
      <c r="C231" s="18"/>
    </row>
    <row r="232" spans="1:3" s="17" customFormat="1" x14ac:dyDescent="0.25">
      <c r="A232" s="19"/>
      <c r="C232" s="18"/>
    </row>
    <row r="233" spans="1:3" s="17" customFormat="1" x14ac:dyDescent="0.25">
      <c r="A233" s="19"/>
      <c r="C233" s="18"/>
    </row>
    <row r="234" spans="1:3" s="17" customFormat="1" x14ac:dyDescent="0.25">
      <c r="A234" s="19"/>
      <c r="C234" s="18"/>
    </row>
    <row r="235" spans="1:3" s="17" customFormat="1" x14ac:dyDescent="0.25">
      <c r="A235" s="19"/>
      <c r="C235" s="18"/>
    </row>
    <row r="236" spans="1:3" s="17" customFormat="1" x14ac:dyDescent="0.25">
      <c r="A236" s="19"/>
      <c r="C236" s="18"/>
    </row>
    <row r="237" spans="1:3" s="17" customFormat="1" x14ac:dyDescent="0.25">
      <c r="A237" s="19"/>
      <c r="C237" s="18"/>
    </row>
    <row r="238" spans="1:3" s="17" customFormat="1" x14ac:dyDescent="0.25">
      <c r="A238" s="19"/>
      <c r="C238" s="18"/>
    </row>
    <row r="239" spans="1:3" s="17" customFormat="1" x14ac:dyDescent="0.25">
      <c r="A239" s="19"/>
      <c r="C239" s="18"/>
    </row>
    <row r="240" spans="1:3" s="17" customFormat="1" x14ac:dyDescent="0.25">
      <c r="A240" s="19"/>
      <c r="C240" s="18"/>
    </row>
    <row r="241" spans="1:3" s="17" customFormat="1" x14ac:dyDescent="0.25">
      <c r="A241" s="19"/>
      <c r="C241" s="18"/>
    </row>
    <row r="242" spans="1:3" s="17" customFormat="1" x14ac:dyDescent="0.25">
      <c r="A242" s="19"/>
      <c r="C242" s="18"/>
    </row>
    <row r="243" spans="1:3" s="17" customFormat="1" x14ac:dyDescent="0.25">
      <c r="A243" s="19"/>
      <c r="C243" s="18"/>
    </row>
    <row r="244" spans="1:3" s="17" customFormat="1" x14ac:dyDescent="0.25">
      <c r="A244" s="19"/>
      <c r="C244" s="18"/>
    </row>
    <row r="245" spans="1:3" s="17" customFormat="1" x14ac:dyDescent="0.25">
      <c r="A245" s="19"/>
      <c r="C245" s="18"/>
    </row>
    <row r="246" spans="1:3" s="17" customFormat="1" x14ac:dyDescent="0.25">
      <c r="A246" s="19"/>
      <c r="C246" s="18"/>
    </row>
    <row r="247" spans="1:3" s="17" customFormat="1" x14ac:dyDescent="0.25">
      <c r="A247" s="19"/>
      <c r="C247" s="18"/>
    </row>
    <row r="248" spans="1:3" s="17" customFormat="1" x14ac:dyDescent="0.25">
      <c r="A248" s="19"/>
      <c r="C248" s="18"/>
    </row>
    <row r="249" spans="1:3" s="17" customFormat="1" x14ac:dyDescent="0.25">
      <c r="A249" s="19"/>
      <c r="C249" s="18"/>
    </row>
    <row r="250" spans="1:3" s="17" customFormat="1" x14ac:dyDescent="0.25">
      <c r="A250" s="19"/>
      <c r="C250" s="18"/>
    </row>
    <row r="251" spans="1:3" s="17" customFormat="1" x14ac:dyDescent="0.25">
      <c r="A251" s="19"/>
      <c r="C251" s="18"/>
    </row>
    <row r="252" spans="1:3" s="17" customFormat="1" x14ac:dyDescent="0.25">
      <c r="A252" s="19"/>
      <c r="C252" s="18"/>
    </row>
    <row r="253" spans="1:3" s="17" customFormat="1" x14ac:dyDescent="0.25">
      <c r="A253" s="19"/>
      <c r="C253" s="18"/>
    </row>
    <row r="254" spans="1:3" s="17" customFormat="1" x14ac:dyDescent="0.25">
      <c r="A254" s="19"/>
      <c r="C254" s="18"/>
    </row>
    <row r="255" spans="1:3" s="17" customFormat="1" x14ac:dyDescent="0.25">
      <c r="A255" s="19"/>
      <c r="C255" s="18"/>
    </row>
    <row r="256" spans="1:3" s="17" customFormat="1" x14ac:dyDescent="0.25">
      <c r="A256" s="19"/>
      <c r="C256" s="18"/>
    </row>
    <row r="257" spans="1:3" s="17" customFormat="1" x14ac:dyDescent="0.25">
      <c r="A257" s="19"/>
      <c r="C257" s="18"/>
    </row>
    <row r="258" spans="1:3" s="17" customFormat="1" x14ac:dyDescent="0.25">
      <c r="A258" s="19"/>
      <c r="C258" s="18"/>
    </row>
    <row r="259" spans="1:3" s="17" customFormat="1" x14ac:dyDescent="0.25">
      <c r="A259" s="19"/>
      <c r="C259" s="18"/>
    </row>
    <row r="260" spans="1:3" s="17" customFormat="1" x14ac:dyDescent="0.25">
      <c r="A260" s="19"/>
      <c r="C260" s="18"/>
    </row>
    <row r="261" spans="1:3" s="17" customFormat="1" x14ac:dyDescent="0.25">
      <c r="A261" s="19"/>
      <c r="C261" s="18"/>
    </row>
    <row r="262" spans="1:3" s="17" customFormat="1" x14ac:dyDescent="0.25">
      <c r="A262" s="19"/>
      <c r="C262" s="18"/>
    </row>
    <row r="263" spans="1:3" s="17" customFormat="1" x14ac:dyDescent="0.25">
      <c r="A263" s="19"/>
      <c r="C263" s="18"/>
    </row>
    <row r="264" spans="1:3" s="17" customFormat="1" x14ac:dyDescent="0.25">
      <c r="A264" s="19"/>
      <c r="C264" s="18"/>
    </row>
    <row r="265" spans="1:3" s="17" customFormat="1" x14ac:dyDescent="0.25">
      <c r="A265" s="19"/>
      <c r="C265" s="18"/>
    </row>
    <row r="266" spans="1:3" s="17" customFormat="1" x14ac:dyDescent="0.25">
      <c r="A266" s="19"/>
      <c r="C266" s="18"/>
    </row>
    <row r="267" spans="1:3" s="17" customFormat="1" x14ac:dyDescent="0.25">
      <c r="A267" s="19"/>
      <c r="C267" s="18"/>
    </row>
    <row r="268" spans="1:3" s="17" customFormat="1" x14ac:dyDescent="0.25">
      <c r="A268" s="19"/>
      <c r="C268" s="18"/>
    </row>
    <row r="269" spans="1:3" s="17" customFormat="1" x14ac:dyDescent="0.25">
      <c r="A269" s="19"/>
      <c r="C269" s="18"/>
    </row>
    <row r="270" spans="1:3" s="17" customFormat="1" x14ac:dyDescent="0.25">
      <c r="A270" s="19"/>
      <c r="C270" s="18"/>
    </row>
    <row r="271" spans="1:3" s="17" customFormat="1" x14ac:dyDescent="0.25">
      <c r="A271" s="19"/>
      <c r="C271" s="18"/>
    </row>
    <row r="272" spans="1:3" s="17" customFormat="1" x14ac:dyDescent="0.25">
      <c r="A272" s="19"/>
      <c r="C272" s="18"/>
    </row>
    <row r="273" spans="1:3" s="17" customFormat="1" x14ac:dyDescent="0.25">
      <c r="A273" s="19"/>
      <c r="C273" s="18"/>
    </row>
    <row r="274" spans="1:3" s="17" customFormat="1" x14ac:dyDescent="0.25">
      <c r="A274" s="19"/>
      <c r="C274" s="18"/>
    </row>
    <row r="275" spans="1:3" s="17" customFormat="1" x14ac:dyDescent="0.25">
      <c r="A275" s="19"/>
      <c r="C275" s="18"/>
    </row>
    <row r="276" spans="1:3" s="17" customFormat="1" x14ac:dyDescent="0.25">
      <c r="A276" s="19"/>
      <c r="C276" s="18"/>
    </row>
    <row r="277" spans="1:3" s="17" customFormat="1" x14ac:dyDescent="0.25">
      <c r="A277" s="19"/>
      <c r="C277" s="18"/>
    </row>
    <row r="278" spans="1:3" s="17" customFormat="1" x14ac:dyDescent="0.25">
      <c r="A278" s="19"/>
      <c r="C278" s="18"/>
    </row>
    <row r="279" spans="1:3" s="17" customFormat="1" x14ac:dyDescent="0.25">
      <c r="A279" s="19"/>
      <c r="C279" s="18"/>
    </row>
    <row r="280" spans="1:3" s="17" customFormat="1" x14ac:dyDescent="0.25">
      <c r="A280" s="19"/>
      <c r="C280" s="18"/>
    </row>
    <row r="281" spans="1:3" s="17" customFormat="1" x14ac:dyDescent="0.25">
      <c r="A281" s="19"/>
      <c r="C281" s="18"/>
    </row>
    <row r="282" spans="1:3" s="17" customFormat="1" x14ac:dyDescent="0.25">
      <c r="A282" s="19"/>
      <c r="C282" s="18"/>
    </row>
    <row r="283" spans="1:3" s="17" customFormat="1" x14ac:dyDescent="0.25">
      <c r="A283" s="19"/>
      <c r="C283" s="18"/>
    </row>
    <row r="284" spans="1:3" s="17" customFormat="1" x14ac:dyDescent="0.25">
      <c r="A284" s="19"/>
      <c r="C284" s="18"/>
    </row>
    <row r="285" spans="1:3" s="17" customFormat="1" x14ac:dyDescent="0.25">
      <c r="A285" s="19"/>
      <c r="C285" s="18"/>
    </row>
    <row r="286" spans="1:3" s="17" customFormat="1" x14ac:dyDescent="0.25">
      <c r="A286" s="19"/>
      <c r="C286" s="18"/>
    </row>
    <row r="287" spans="1:3" s="17" customFormat="1" x14ac:dyDescent="0.25">
      <c r="A287" s="19"/>
      <c r="C287" s="18"/>
    </row>
    <row r="288" spans="1:3" s="17" customFormat="1" x14ac:dyDescent="0.25">
      <c r="A288" s="19"/>
      <c r="C288" s="18"/>
    </row>
    <row r="289" spans="1:3" s="17" customFormat="1" x14ac:dyDescent="0.25">
      <c r="A289" s="19"/>
      <c r="C289" s="18"/>
    </row>
    <row r="290" spans="1:3" s="17" customFormat="1" x14ac:dyDescent="0.25">
      <c r="A290" s="19"/>
      <c r="C290" s="18"/>
    </row>
    <row r="291" spans="1:3" s="17" customFormat="1" x14ac:dyDescent="0.25">
      <c r="A291" s="19"/>
      <c r="C291" s="18"/>
    </row>
    <row r="292" spans="1:3" s="17" customFormat="1" x14ac:dyDescent="0.25">
      <c r="A292" s="19"/>
      <c r="C292" s="18"/>
    </row>
    <row r="293" spans="1:3" s="17" customFormat="1" x14ac:dyDescent="0.25">
      <c r="A293" s="19"/>
      <c r="C293" s="18"/>
    </row>
    <row r="294" spans="1:3" s="17" customFormat="1" x14ac:dyDescent="0.25">
      <c r="A294" s="19"/>
      <c r="C294" s="18"/>
    </row>
    <row r="295" spans="1:3" s="17" customFormat="1" x14ac:dyDescent="0.25">
      <c r="A295" s="19"/>
      <c r="C295" s="18"/>
    </row>
    <row r="296" spans="1:3" s="17" customFormat="1" x14ac:dyDescent="0.25">
      <c r="A296" s="19"/>
      <c r="C296" s="18"/>
    </row>
    <row r="297" spans="1:3" s="17" customFormat="1" x14ac:dyDescent="0.25">
      <c r="A297" s="19"/>
      <c r="C297" s="18"/>
    </row>
    <row r="298" spans="1:3" s="17" customFormat="1" x14ac:dyDescent="0.25">
      <c r="A298" s="19"/>
      <c r="C298" s="18"/>
    </row>
    <row r="299" spans="1:3" s="17" customFormat="1" x14ac:dyDescent="0.25">
      <c r="A299" s="19"/>
      <c r="C299" s="18"/>
    </row>
    <row r="300" spans="1:3" s="17" customFormat="1" x14ac:dyDescent="0.25">
      <c r="A300" s="19"/>
      <c r="C300" s="18"/>
    </row>
    <row r="301" spans="1:3" s="17" customFormat="1" x14ac:dyDescent="0.25">
      <c r="A301" s="19"/>
      <c r="C301" s="18"/>
    </row>
    <row r="302" spans="1:3" s="17" customFormat="1" x14ac:dyDescent="0.25">
      <c r="A302" s="19"/>
      <c r="C302" s="18"/>
    </row>
    <row r="303" spans="1:3" s="17" customFormat="1" x14ac:dyDescent="0.25">
      <c r="A303" s="19"/>
      <c r="C303" s="18"/>
    </row>
    <row r="304" spans="1:3" s="17" customFormat="1" x14ac:dyDescent="0.25">
      <c r="A304" s="19"/>
      <c r="C304" s="18"/>
    </row>
    <row r="305" spans="1:3" s="17" customFormat="1" x14ac:dyDescent="0.25">
      <c r="A305" s="19"/>
      <c r="C305" s="18"/>
    </row>
    <row r="306" spans="1:3" s="17" customFormat="1" x14ac:dyDescent="0.25">
      <c r="A306" s="19"/>
      <c r="C306" s="18"/>
    </row>
    <row r="307" spans="1:3" s="17" customFormat="1" x14ac:dyDescent="0.25">
      <c r="A307" s="19"/>
      <c r="C307" s="18"/>
    </row>
    <row r="308" spans="1:3" s="17" customFormat="1" x14ac:dyDescent="0.25">
      <c r="A308" s="19"/>
      <c r="C308" s="18"/>
    </row>
    <row r="309" spans="1:3" s="17" customFormat="1" x14ac:dyDescent="0.25">
      <c r="A309" s="19"/>
      <c r="C309" s="18"/>
    </row>
    <row r="310" spans="1:3" s="17" customFormat="1" x14ac:dyDescent="0.25">
      <c r="A310" s="19"/>
      <c r="C310" s="18"/>
    </row>
    <row r="311" spans="1:3" s="17" customFormat="1" x14ac:dyDescent="0.25">
      <c r="A311" s="19"/>
      <c r="C311" s="18"/>
    </row>
    <row r="312" spans="1:3" s="17" customFormat="1" x14ac:dyDescent="0.25">
      <c r="A312" s="19"/>
      <c r="C312" s="18"/>
    </row>
    <row r="313" spans="1:3" s="17" customFormat="1" x14ac:dyDescent="0.25">
      <c r="A313" s="19"/>
      <c r="C313" s="18"/>
    </row>
    <row r="314" spans="1:3" s="17" customFormat="1" x14ac:dyDescent="0.25">
      <c r="A314" s="19"/>
      <c r="C314" s="18"/>
    </row>
    <row r="315" spans="1:3" s="17" customFormat="1" x14ac:dyDescent="0.25">
      <c r="A315" s="19"/>
      <c r="C315" s="18"/>
    </row>
    <row r="316" spans="1:3" s="17" customFormat="1" x14ac:dyDescent="0.25">
      <c r="A316" s="19"/>
      <c r="C316" s="18"/>
    </row>
    <row r="317" spans="1:3" s="17" customFormat="1" x14ac:dyDescent="0.25">
      <c r="A317" s="19"/>
      <c r="C317" s="18"/>
    </row>
    <row r="318" spans="1:3" s="17" customFormat="1" x14ac:dyDescent="0.25">
      <c r="A318" s="19"/>
      <c r="C318" s="18"/>
    </row>
    <row r="319" spans="1:3" s="17" customFormat="1" x14ac:dyDescent="0.25">
      <c r="A319" s="19"/>
      <c r="C319" s="18"/>
    </row>
    <row r="320" spans="1:3" s="17" customFormat="1" x14ac:dyDescent="0.25">
      <c r="A320" s="19"/>
      <c r="C320" s="18"/>
    </row>
    <row r="321" spans="1:3" s="17" customFormat="1" x14ac:dyDescent="0.25">
      <c r="A321" s="19"/>
      <c r="C321" s="18"/>
    </row>
    <row r="322" spans="1:3" s="17" customFormat="1" x14ac:dyDescent="0.25">
      <c r="A322" s="19"/>
      <c r="C322" s="18"/>
    </row>
    <row r="323" spans="1:3" s="17" customFormat="1" x14ac:dyDescent="0.25">
      <c r="A323" s="19"/>
      <c r="C323" s="18"/>
    </row>
    <row r="324" spans="1:3" s="17" customFormat="1" x14ac:dyDescent="0.25">
      <c r="A324" s="19"/>
      <c r="C324" s="18"/>
    </row>
    <row r="325" spans="1:3" s="17" customFormat="1" x14ac:dyDescent="0.25">
      <c r="A325" s="19"/>
      <c r="C325" s="18"/>
    </row>
    <row r="326" spans="1:3" s="17" customFormat="1" x14ac:dyDescent="0.25">
      <c r="A326" s="19"/>
      <c r="C326" s="18"/>
    </row>
    <row r="327" spans="1:3" s="17" customFormat="1" x14ac:dyDescent="0.25">
      <c r="A327" s="19"/>
      <c r="C327" s="18"/>
    </row>
    <row r="328" spans="1:3" s="17" customFormat="1" x14ac:dyDescent="0.25">
      <c r="A328" s="19"/>
      <c r="C328" s="18"/>
    </row>
    <row r="329" spans="1:3" s="17" customFormat="1" x14ac:dyDescent="0.25">
      <c r="A329" s="19"/>
      <c r="C329" s="18"/>
    </row>
    <row r="330" spans="1:3" s="17" customFormat="1" x14ac:dyDescent="0.25">
      <c r="A330" s="19"/>
      <c r="C330" s="18"/>
    </row>
    <row r="331" spans="1:3" s="17" customFormat="1" x14ac:dyDescent="0.25">
      <c r="A331" s="19"/>
      <c r="C331" s="18"/>
    </row>
    <row r="332" spans="1:3" s="17" customFormat="1" x14ac:dyDescent="0.25">
      <c r="A332" s="19"/>
      <c r="C332" s="18"/>
    </row>
    <row r="333" spans="1:3" s="17" customFormat="1" x14ac:dyDescent="0.25">
      <c r="A333" s="19"/>
      <c r="C333" s="18"/>
    </row>
    <row r="334" spans="1:3" s="17" customFormat="1" x14ac:dyDescent="0.25">
      <c r="A334" s="19"/>
      <c r="C334" s="18"/>
    </row>
    <row r="335" spans="1:3" s="17" customFormat="1" x14ac:dyDescent="0.25">
      <c r="A335" s="19"/>
      <c r="C335" s="18"/>
    </row>
    <row r="336" spans="1:3" s="17" customFormat="1" x14ac:dyDescent="0.25">
      <c r="A336" s="19"/>
      <c r="C336" s="18"/>
    </row>
    <row r="337" spans="1:3" s="17" customFormat="1" x14ac:dyDescent="0.25">
      <c r="A337" s="19"/>
      <c r="C337" s="18"/>
    </row>
    <row r="338" spans="1:3" s="17" customFormat="1" x14ac:dyDescent="0.25">
      <c r="A338" s="19"/>
      <c r="C338" s="18"/>
    </row>
    <row r="339" spans="1:3" s="17" customFormat="1" x14ac:dyDescent="0.25">
      <c r="A339" s="19"/>
      <c r="C339" s="18"/>
    </row>
    <row r="340" spans="1:3" s="17" customFormat="1" x14ac:dyDescent="0.25">
      <c r="A340" s="19"/>
      <c r="C340" s="18"/>
    </row>
    <row r="341" spans="1:3" s="17" customFormat="1" x14ac:dyDescent="0.25">
      <c r="A341" s="19"/>
      <c r="C341" s="18"/>
    </row>
    <row r="342" spans="1:3" s="17" customFormat="1" x14ac:dyDescent="0.25">
      <c r="A342" s="19"/>
      <c r="C342" s="18"/>
    </row>
    <row r="343" spans="1:3" s="17" customFormat="1" x14ac:dyDescent="0.25">
      <c r="A343" s="19"/>
      <c r="C343" s="18"/>
    </row>
    <row r="344" spans="1:3" s="17" customFormat="1" x14ac:dyDescent="0.25">
      <c r="A344" s="19"/>
      <c r="C344" s="18"/>
    </row>
    <row r="345" spans="1:3" s="17" customFormat="1" x14ac:dyDescent="0.25">
      <c r="A345" s="19"/>
      <c r="C345" s="18"/>
    </row>
    <row r="346" spans="1:3" s="17" customFormat="1" x14ac:dyDescent="0.25">
      <c r="A346" s="19"/>
      <c r="C346" s="18"/>
    </row>
    <row r="347" spans="1:3" s="17" customFormat="1" x14ac:dyDescent="0.25">
      <c r="A347" s="19"/>
      <c r="C347" s="18"/>
    </row>
    <row r="348" spans="1:3" s="17" customFormat="1" x14ac:dyDescent="0.25">
      <c r="A348" s="19"/>
      <c r="C348" s="18"/>
    </row>
    <row r="349" spans="1:3" s="17" customFormat="1" x14ac:dyDescent="0.25">
      <c r="A349" s="19"/>
      <c r="C349" s="18"/>
    </row>
    <row r="350" spans="1:3" s="17" customFormat="1" x14ac:dyDescent="0.25">
      <c r="A350" s="19"/>
      <c r="C350" s="18"/>
    </row>
    <row r="351" spans="1:3" s="17" customFormat="1" x14ac:dyDescent="0.25">
      <c r="A351" s="19"/>
      <c r="C351" s="18"/>
    </row>
    <row r="352" spans="1:3" s="17" customFormat="1" x14ac:dyDescent="0.25">
      <c r="A352" s="19"/>
      <c r="C352" s="18"/>
    </row>
    <row r="353" spans="1:3" s="17" customFormat="1" x14ac:dyDescent="0.25">
      <c r="A353" s="19"/>
      <c r="C353" s="18"/>
    </row>
    <row r="354" spans="1:3" s="17" customFormat="1" x14ac:dyDescent="0.25">
      <c r="A354" s="19"/>
      <c r="C354" s="18"/>
    </row>
    <row r="355" spans="1:3" s="17" customFormat="1" x14ac:dyDescent="0.25">
      <c r="A355" s="19"/>
      <c r="C355" s="18"/>
    </row>
    <row r="356" spans="1:3" s="17" customFormat="1" x14ac:dyDescent="0.25">
      <c r="A356" s="19"/>
      <c r="C356" s="18"/>
    </row>
    <row r="357" spans="1:3" s="17" customFormat="1" x14ac:dyDescent="0.25">
      <c r="A357" s="19"/>
      <c r="C357" s="18"/>
    </row>
    <row r="358" spans="1:3" s="17" customFormat="1" x14ac:dyDescent="0.25">
      <c r="A358" s="19"/>
      <c r="C358" s="18"/>
    </row>
    <row r="359" spans="1:3" s="17" customFormat="1" x14ac:dyDescent="0.25">
      <c r="A359" s="19"/>
      <c r="C359" s="18"/>
    </row>
    <row r="360" spans="1:3" s="17" customFormat="1" x14ac:dyDescent="0.25">
      <c r="A360" s="19"/>
      <c r="C360" s="18"/>
    </row>
    <row r="361" spans="1:3" s="17" customFormat="1" x14ac:dyDescent="0.25">
      <c r="A361" s="19"/>
      <c r="C361" s="18"/>
    </row>
    <row r="362" spans="1:3" s="17" customFormat="1" x14ac:dyDescent="0.25">
      <c r="A362" s="19"/>
      <c r="C362" s="18"/>
    </row>
    <row r="363" spans="1:3" s="17" customFormat="1" x14ac:dyDescent="0.25">
      <c r="A363" s="19"/>
      <c r="C363" s="18"/>
    </row>
    <row r="364" spans="1:3" s="17" customFormat="1" x14ac:dyDescent="0.25">
      <c r="A364" s="19"/>
      <c r="C364" s="18"/>
    </row>
    <row r="365" spans="1:3" s="17" customFormat="1" x14ac:dyDescent="0.25">
      <c r="A365" s="19"/>
      <c r="C365" s="18"/>
    </row>
    <row r="366" spans="1:3" s="17" customFormat="1" x14ac:dyDescent="0.25">
      <c r="A366" s="19"/>
      <c r="C366" s="18"/>
    </row>
    <row r="367" spans="1:3" s="17" customFormat="1" x14ac:dyDescent="0.25">
      <c r="A367" s="19"/>
      <c r="C367" s="18"/>
    </row>
    <row r="368" spans="1:3" s="17" customFormat="1" x14ac:dyDescent="0.25">
      <c r="A368" s="19"/>
      <c r="C368" s="18"/>
    </row>
    <row r="369" spans="1:3" s="17" customFormat="1" x14ac:dyDescent="0.25">
      <c r="A369" s="19"/>
      <c r="C369" s="18"/>
    </row>
    <row r="370" spans="1:3" s="17" customFormat="1" x14ac:dyDescent="0.25">
      <c r="A370" s="19"/>
      <c r="C370" s="18"/>
    </row>
    <row r="371" spans="1:3" s="17" customFormat="1" x14ac:dyDescent="0.25">
      <c r="A371" s="19"/>
      <c r="C371" s="18"/>
    </row>
    <row r="372" spans="1:3" s="17" customFormat="1" x14ac:dyDescent="0.25">
      <c r="A372" s="19"/>
      <c r="C372" s="18"/>
    </row>
    <row r="373" spans="1:3" s="17" customFormat="1" x14ac:dyDescent="0.25">
      <c r="A373" s="19"/>
      <c r="C373" s="18"/>
    </row>
    <row r="374" spans="1:3" s="17" customFormat="1" x14ac:dyDescent="0.25">
      <c r="A374" s="19"/>
      <c r="C374" s="18"/>
    </row>
    <row r="375" spans="1:3" s="17" customFormat="1" x14ac:dyDescent="0.25">
      <c r="A375" s="19"/>
      <c r="C375" s="18"/>
    </row>
    <row r="376" spans="1:3" s="17" customFormat="1" x14ac:dyDescent="0.25">
      <c r="A376" s="19"/>
      <c r="C376" s="18"/>
    </row>
    <row r="377" spans="1:3" s="17" customFormat="1" x14ac:dyDescent="0.25">
      <c r="A377" s="19"/>
      <c r="C377" s="18"/>
    </row>
    <row r="378" spans="1:3" s="17" customFormat="1" x14ac:dyDescent="0.25">
      <c r="A378" s="19"/>
      <c r="C378" s="18"/>
    </row>
    <row r="379" spans="1:3" s="17" customFormat="1" x14ac:dyDescent="0.25">
      <c r="A379" s="19"/>
      <c r="C379" s="18"/>
    </row>
    <row r="380" spans="1:3" s="17" customFormat="1" x14ac:dyDescent="0.25">
      <c r="A380" s="19"/>
      <c r="C380" s="18"/>
    </row>
    <row r="381" spans="1:3" s="17" customFormat="1" x14ac:dyDescent="0.25">
      <c r="A381" s="19"/>
      <c r="C381" s="18"/>
    </row>
    <row r="382" spans="1:3" s="17" customFormat="1" x14ac:dyDescent="0.25">
      <c r="A382" s="19"/>
      <c r="C382" s="18"/>
    </row>
    <row r="383" spans="1:3" s="17" customFormat="1" x14ac:dyDescent="0.25">
      <c r="A383" s="19"/>
      <c r="C383" s="18"/>
    </row>
    <row r="384" spans="1:3" s="17" customFormat="1" x14ac:dyDescent="0.25">
      <c r="A384" s="19"/>
      <c r="C384" s="18"/>
    </row>
    <row r="385" spans="1:3" s="17" customFormat="1" x14ac:dyDescent="0.25">
      <c r="A385" s="19"/>
      <c r="C385" s="18"/>
    </row>
    <row r="386" spans="1:3" s="17" customFormat="1" x14ac:dyDescent="0.25">
      <c r="A386" s="19"/>
      <c r="C386" s="18"/>
    </row>
    <row r="387" spans="1:3" s="17" customFormat="1" x14ac:dyDescent="0.25">
      <c r="A387" s="19"/>
      <c r="C387" s="18"/>
    </row>
    <row r="388" spans="1:3" s="17" customFormat="1" x14ac:dyDescent="0.25">
      <c r="A388" s="19"/>
      <c r="C388" s="18"/>
    </row>
    <row r="389" spans="1:3" s="17" customFormat="1" x14ac:dyDescent="0.25">
      <c r="A389" s="19"/>
      <c r="C389" s="18"/>
    </row>
    <row r="390" spans="1:3" s="17" customFormat="1" x14ac:dyDescent="0.25">
      <c r="A390" s="19"/>
      <c r="C390" s="18"/>
    </row>
    <row r="391" spans="1:3" s="17" customFormat="1" x14ac:dyDescent="0.25">
      <c r="A391" s="19"/>
      <c r="C391" s="18"/>
    </row>
    <row r="392" spans="1:3" s="17" customFormat="1" x14ac:dyDescent="0.25">
      <c r="A392" s="19"/>
      <c r="C392" s="18"/>
    </row>
    <row r="393" spans="1:3" s="17" customFormat="1" x14ac:dyDescent="0.25">
      <c r="A393" s="19"/>
      <c r="C393" s="18"/>
    </row>
    <row r="394" spans="1:3" s="17" customFormat="1" x14ac:dyDescent="0.25">
      <c r="A394" s="19"/>
      <c r="C394" s="18"/>
    </row>
    <row r="395" spans="1:3" s="17" customFormat="1" x14ac:dyDescent="0.25">
      <c r="A395" s="19"/>
      <c r="C395" s="18"/>
    </row>
    <row r="396" spans="1:3" s="17" customFormat="1" x14ac:dyDescent="0.25">
      <c r="A396" s="19"/>
      <c r="C396" s="18"/>
    </row>
    <row r="397" spans="1:3" s="17" customFormat="1" x14ac:dyDescent="0.25">
      <c r="A397" s="19"/>
      <c r="C397" s="18"/>
    </row>
    <row r="398" spans="1:3" s="17" customFormat="1" x14ac:dyDescent="0.25">
      <c r="A398" s="19"/>
      <c r="C398" s="18"/>
    </row>
    <row r="399" spans="1:3" s="17" customFormat="1" x14ac:dyDescent="0.25">
      <c r="A399" s="19"/>
      <c r="C399" s="18"/>
    </row>
    <row r="400" spans="1:3" s="17" customFormat="1" x14ac:dyDescent="0.25">
      <c r="A400" s="19"/>
      <c r="C400" s="18"/>
    </row>
    <row r="401" spans="1:3" s="17" customFormat="1" x14ac:dyDescent="0.25">
      <c r="A401" s="19"/>
      <c r="C401" s="18"/>
    </row>
    <row r="402" spans="1:3" s="17" customFormat="1" x14ac:dyDescent="0.25">
      <c r="A402" s="19"/>
      <c r="C402" s="18"/>
    </row>
    <row r="403" spans="1:3" s="17" customFormat="1" x14ac:dyDescent="0.25">
      <c r="A403" s="19"/>
      <c r="C403" s="18"/>
    </row>
    <row r="404" spans="1:3" s="17" customFormat="1" x14ac:dyDescent="0.25">
      <c r="A404" s="19"/>
      <c r="C404" s="18"/>
    </row>
    <row r="405" spans="1:3" s="17" customFormat="1" x14ac:dyDescent="0.25">
      <c r="A405" s="19"/>
      <c r="C405" s="18"/>
    </row>
    <row r="406" spans="1:3" s="17" customFormat="1" x14ac:dyDescent="0.25">
      <c r="A406" s="19"/>
      <c r="C406" s="18"/>
    </row>
    <row r="407" spans="1:3" s="17" customFormat="1" x14ac:dyDescent="0.25">
      <c r="A407" s="19"/>
      <c r="C407" s="18"/>
    </row>
    <row r="408" spans="1:3" s="17" customFormat="1" x14ac:dyDescent="0.25">
      <c r="A408" s="19"/>
      <c r="C408" s="18"/>
    </row>
    <row r="409" spans="1:3" s="17" customFormat="1" x14ac:dyDescent="0.25">
      <c r="A409" s="19"/>
      <c r="C409" s="18"/>
    </row>
    <row r="410" spans="1:3" s="17" customFormat="1" x14ac:dyDescent="0.25">
      <c r="A410" s="19"/>
      <c r="C410" s="18"/>
    </row>
    <row r="411" spans="1:3" s="17" customFormat="1" x14ac:dyDescent="0.25">
      <c r="A411" s="19"/>
      <c r="C411" s="18"/>
    </row>
    <row r="412" spans="1:3" s="17" customFormat="1" x14ac:dyDescent="0.25">
      <c r="A412" s="19"/>
      <c r="C412" s="18"/>
    </row>
    <row r="413" spans="1:3" s="17" customFormat="1" x14ac:dyDescent="0.25">
      <c r="A413" s="19"/>
      <c r="C413" s="18"/>
    </row>
    <row r="414" spans="1:3" s="17" customFormat="1" x14ac:dyDescent="0.25">
      <c r="A414" s="19"/>
      <c r="C414" s="18"/>
    </row>
    <row r="415" spans="1:3" s="17" customFormat="1" x14ac:dyDescent="0.25">
      <c r="A415" s="19"/>
      <c r="C415" s="18"/>
    </row>
    <row r="416" spans="1:3" s="17" customFormat="1" x14ac:dyDescent="0.25">
      <c r="A416" s="19"/>
      <c r="C416" s="18"/>
    </row>
    <row r="417" spans="1:3" s="17" customFormat="1" x14ac:dyDescent="0.25">
      <c r="A417" s="19"/>
      <c r="C417" s="18"/>
    </row>
    <row r="418" spans="1:3" s="17" customFormat="1" x14ac:dyDescent="0.25">
      <c r="A418" s="19"/>
      <c r="C418" s="18"/>
    </row>
    <row r="419" spans="1:3" s="17" customFormat="1" x14ac:dyDescent="0.25">
      <c r="A419" s="19"/>
      <c r="C419" s="18"/>
    </row>
    <row r="420" spans="1:3" s="17" customFormat="1" x14ac:dyDescent="0.25">
      <c r="A420" s="19"/>
      <c r="C420" s="18"/>
    </row>
    <row r="421" spans="1:3" s="17" customFormat="1" x14ac:dyDescent="0.25">
      <c r="A421" s="19"/>
      <c r="C421" s="18"/>
    </row>
    <row r="422" spans="1:3" s="17" customFormat="1" x14ac:dyDescent="0.25">
      <c r="A422" s="19"/>
      <c r="C422" s="18"/>
    </row>
    <row r="423" spans="1:3" s="17" customFormat="1" x14ac:dyDescent="0.25">
      <c r="A423" s="19"/>
      <c r="C423" s="18"/>
    </row>
    <row r="424" spans="1:3" s="17" customFormat="1" x14ac:dyDescent="0.25">
      <c r="A424" s="19"/>
      <c r="C424" s="18"/>
    </row>
    <row r="425" spans="1:3" s="17" customFormat="1" x14ac:dyDescent="0.25">
      <c r="A425" s="19"/>
      <c r="C425" s="18"/>
    </row>
    <row r="426" spans="1:3" s="17" customFormat="1" x14ac:dyDescent="0.25">
      <c r="A426" s="19"/>
      <c r="C426" s="18"/>
    </row>
    <row r="427" spans="1:3" s="17" customFormat="1" x14ac:dyDescent="0.25">
      <c r="A427" s="19"/>
      <c r="C427" s="18"/>
    </row>
    <row r="428" spans="1:3" s="17" customFormat="1" x14ac:dyDescent="0.25">
      <c r="A428" s="19"/>
      <c r="C428" s="18"/>
    </row>
    <row r="429" spans="1:3" s="17" customFormat="1" x14ac:dyDescent="0.25">
      <c r="A429" s="19"/>
      <c r="C429" s="18"/>
    </row>
    <row r="430" spans="1:3" s="17" customFormat="1" x14ac:dyDescent="0.25">
      <c r="A430" s="19"/>
      <c r="C430" s="18"/>
    </row>
    <row r="431" spans="1:3" s="17" customFormat="1" x14ac:dyDescent="0.25">
      <c r="A431" s="19"/>
      <c r="C431" s="18"/>
    </row>
    <row r="432" spans="1:3" s="17" customFormat="1" x14ac:dyDescent="0.25">
      <c r="A432" s="19"/>
      <c r="C432" s="18"/>
    </row>
    <row r="433" spans="1:3" s="17" customFormat="1" x14ac:dyDescent="0.25">
      <c r="A433" s="19"/>
      <c r="C433" s="18"/>
    </row>
    <row r="434" spans="1:3" s="17" customFormat="1" x14ac:dyDescent="0.25">
      <c r="A434" s="19"/>
      <c r="C434" s="18"/>
    </row>
    <row r="435" spans="1:3" s="17" customFormat="1" x14ac:dyDescent="0.25">
      <c r="A435" s="19"/>
      <c r="C435" s="18"/>
    </row>
    <row r="436" spans="1:3" s="17" customFormat="1" x14ac:dyDescent="0.25">
      <c r="A436" s="19"/>
      <c r="C436" s="18"/>
    </row>
    <row r="437" spans="1:3" s="17" customFormat="1" x14ac:dyDescent="0.25">
      <c r="A437" s="19"/>
      <c r="C437" s="18"/>
    </row>
    <row r="438" spans="1:3" s="17" customFormat="1" x14ac:dyDescent="0.25">
      <c r="A438" s="19"/>
      <c r="C438" s="18"/>
    </row>
    <row r="439" spans="1:3" s="17" customFormat="1" x14ac:dyDescent="0.25">
      <c r="A439" s="19"/>
      <c r="C439" s="18"/>
    </row>
    <row r="440" spans="1:3" s="17" customFormat="1" x14ac:dyDescent="0.25">
      <c r="A440" s="19"/>
      <c r="C440" s="18"/>
    </row>
    <row r="441" spans="1:3" s="17" customFormat="1" x14ac:dyDescent="0.25">
      <c r="A441" s="19"/>
      <c r="C441" s="18"/>
    </row>
    <row r="442" spans="1:3" s="17" customFormat="1" x14ac:dyDescent="0.25">
      <c r="A442" s="19"/>
      <c r="C442" s="18"/>
    </row>
    <row r="443" spans="1:3" s="17" customFormat="1" x14ac:dyDescent="0.25">
      <c r="A443" s="19"/>
      <c r="C443" s="18"/>
    </row>
    <row r="444" spans="1:3" s="17" customFormat="1" x14ac:dyDescent="0.25">
      <c r="A444" s="19"/>
      <c r="C444" s="18"/>
    </row>
    <row r="445" spans="1:3" s="17" customFormat="1" x14ac:dyDescent="0.25">
      <c r="A445" s="19"/>
      <c r="C445" s="18"/>
    </row>
    <row r="446" spans="1:3" s="17" customFormat="1" x14ac:dyDescent="0.25">
      <c r="A446" s="19"/>
      <c r="C446" s="18"/>
    </row>
    <row r="447" spans="1:3" s="17" customFormat="1" x14ac:dyDescent="0.25">
      <c r="A447" s="19"/>
      <c r="C447" s="18"/>
    </row>
    <row r="448" spans="1:3" s="17" customFormat="1" x14ac:dyDescent="0.25">
      <c r="A448" s="19"/>
      <c r="C448" s="18"/>
    </row>
    <row r="449" spans="1:3" s="17" customFormat="1" x14ac:dyDescent="0.25">
      <c r="A449" s="19"/>
      <c r="C449" s="18"/>
    </row>
    <row r="450" spans="1:3" s="17" customFormat="1" x14ac:dyDescent="0.25">
      <c r="A450" s="19"/>
      <c r="C450" s="18"/>
    </row>
    <row r="451" spans="1:3" s="17" customFormat="1" x14ac:dyDescent="0.25">
      <c r="A451" s="19"/>
      <c r="C451" s="18"/>
    </row>
    <row r="452" spans="1:3" s="17" customFormat="1" x14ac:dyDescent="0.25">
      <c r="A452" s="19"/>
      <c r="C452" s="18"/>
    </row>
    <row r="453" spans="1:3" s="17" customFormat="1" x14ac:dyDescent="0.25">
      <c r="A453" s="19"/>
      <c r="C453" s="18"/>
    </row>
    <row r="454" spans="1:3" s="17" customFormat="1" x14ac:dyDescent="0.25">
      <c r="A454" s="19"/>
      <c r="C454" s="18"/>
    </row>
    <row r="455" spans="1:3" s="17" customFormat="1" x14ac:dyDescent="0.25">
      <c r="A455" s="19"/>
      <c r="C455" s="18"/>
    </row>
    <row r="456" spans="1:3" s="17" customFormat="1" x14ac:dyDescent="0.25">
      <c r="A456" s="19"/>
      <c r="C456" s="18"/>
    </row>
    <row r="457" spans="1:3" s="17" customFormat="1" x14ac:dyDescent="0.25">
      <c r="A457" s="19"/>
      <c r="C457" s="18"/>
    </row>
    <row r="458" spans="1:3" s="17" customFormat="1" x14ac:dyDescent="0.25">
      <c r="A458" s="19"/>
      <c r="C458" s="18"/>
    </row>
    <row r="459" spans="1:3" s="17" customFormat="1" x14ac:dyDescent="0.25">
      <c r="A459" s="19"/>
      <c r="C459" s="18"/>
    </row>
    <row r="460" spans="1:3" s="17" customFormat="1" x14ac:dyDescent="0.25">
      <c r="A460" s="19"/>
      <c r="C460" s="18"/>
    </row>
    <row r="461" spans="1:3" s="17" customFormat="1" x14ac:dyDescent="0.25">
      <c r="A461" s="19"/>
      <c r="C461" s="18"/>
    </row>
    <row r="462" spans="1:3" s="17" customFormat="1" x14ac:dyDescent="0.25">
      <c r="A462" s="19"/>
      <c r="C462" s="18"/>
    </row>
    <row r="463" spans="1:3" s="17" customFormat="1" x14ac:dyDescent="0.25">
      <c r="A463" s="19"/>
      <c r="C463" s="18"/>
    </row>
    <row r="464" spans="1:3" s="17" customFormat="1" x14ac:dyDescent="0.25">
      <c r="A464" s="19"/>
      <c r="C464" s="18"/>
    </row>
    <row r="465" spans="1:3" s="17" customFormat="1" x14ac:dyDescent="0.25">
      <c r="A465" s="19"/>
      <c r="C465" s="18"/>
    </row>
    <row r="466" spans="1:3" s="17" customFormat="1" x14ac:dyDescent="0.25">
      <c r="A466" s="19"/>
      <c r="C466" s="18"/>
    </row>
    <row r="467" spans="1:3" s="17" customFormat="1" x14ac:dyDescent="0.25">
      <c r="A467" s="19"/>
      <c r="C467" s="18"/>
    </row>
    <row r="468" spans="1:3" s="17" customFormat="1" x14ac:dyDescent="0.25">
      <c r="A468" s="19"/>
      <c r="C468" s="18"/>
    </row>
    <row r="469" spans="1:3" s="17" customFormat="1" x14ac:dyDescent="0.25">
      <c r="A469" s="19"/>
      <c r="C469" s="18"/>
    </row>
    <row r="470" spans="1:3" s="17" customFormat="1" x14ac:dyDescent="0.25">
      <c r="A470" s="19"/>
      <c r="C470" s="18"/>
    </row>
    <row r="471" spans="1:3" s="17" customFormat="1" x14ac:dyDescent="0.25">
      <c r="A471" s="19"/>
      <c r="C471" s="18"/>
    </row>
    <row r="472" spans="1:3" s="17" customFormat="1" x14ac:dyDescent="0.25">
      <c r="A472" s="19"/>
      <c r="C472" s="18"/>
    </row>
    <row r="473" spans="1:3" s="17" customFormat="1" x14ac:dyDescent="0.25">
      <c r="A473" s="19"/>
      <c r="C473" s="18"/>
    </row>
    <row r="474" spans="1:3" s="17" customFormat="1" x14ac:dyDescent="0.25">
      <c r="A474" s="19"/>
      <c r="C474" s="18"/>
    </row>
    <row r="475" spans="1:3" s="17" customFormat="1" x14ac:dyDescent="0.25">
      <c r="A475" s="19"/>
      <c r="C475" s="18"/>
    </row>
    <row r="476" spans="1:3" s="17" customFormat="1" x14ac:dyDescent="0.25">
      <c r="A476" s="19"/>
      <c r="C476" s="18"/>
    </row>
    <row r="477" spans="1:3" s="17" customFormat="1" x14ac:dyDescent="0.25">
      <c r="A477" s="19"/>
      <c r="C477" s="18"/>
    </row>
    <row r="478" spans="1:3" s="17" customFormat="1" x14ac:dyDescent="0.25">
      <c r="A478" s="19"/>
      <c r="C478" s="18"/>
    </row>
    <row r="479" spans="1:3" s="17" customFormat="1" x14ac:dyDescent="0.25">
      <c r="A479" s="19"/>
      <c r="C479" s="18"/>
    </row>
    <row r="480" spans="1:3" s="17" customFormat="1" x14ac:dyDescent="0.25">
      <c r="A480" s="19"/>
      <c r="C480" s="18"/>
    </row>
    <row r="481" spans="1:3" s="17" customFormat="1" x14ac:dyDescent="0.25">
      <c r="A481" s="19"/>
      <c r="C481" s="18"/>
    </row>
    <row r="482" spans="1:3" s="17" customFormat="1" x14ac:dyDescent="0.25">
      <c r="A482" s="19"/>
      <c r="C482" s="18"/>
    </row>
    <row r="483" spans="1:3" s="17" customFormat="1" x14ac:dyDescent="0.25">
      <c r="A483" s="19"/>
      <c r="C483" s="18"/>
    </row>
    <row r="484" spans="1:3" s="17" customFormat="1" x14ac:dyDescent="0.25">
      <c r="A484" s="19"/>
      <c r="C484" s="18"/>
    </row>
    <row r="485" spans="1:3" s="17" customFormat="1" x14ac:dyDescent="0.25">
      <c r="A485" s="19"/>
      <c r="C485" s="18"/>
    </row>
    <row r="486" spans="1:3" s="17" customFormat="1" x14ac:dyDescent="0.25">
      <c r="A486" s="19"/>
      <c r="C486" s="18"/>
    </row>
    <row r="487" spans="1:3" s="17" customFormat="1" x14ac:dyDescent="0.25">
      <c r="A487" s="19"/>
      <c r="C487" s="18"/>
    </row>
    <row r="488" spans="1:3" s="17" customFormat="1" x14ac:dyDescent="0.25">
      <c r="A488" s="19"/>
      <c r="C488" s="18"/>
    </row>
    <row r="489" spans="1:3" s="17" customFormat="1" x14ac:dyDescent="0.25">
      <c r="A489" s="19"/>
      <c r="C489" s="18"/>
    </row>
    <row r="490" spans="1:3" s="17" customFormat="1" x14ac:dyDescent="0.25">
      <c r="A490" s="19"/>
      <c r="C490" s="18"/>
    </row>
    <row r="491" spans="1:3" s="17" customFormat="1" x14ac:dyDescent="0.25">
      <c r="A491" s="19"/>
      <c r="C491" s="18"/>
    </row>
    <row r="492" spans="1:3" s="17" customFormat="1" x14ac:dyDescent="0.25">
      <c r="A492" s="19"/>
      <c r="C492" s="18"/>
    </row>
    <row r="493" spans="1:3" s="17" customFormat="1" x14ac:dyDescent="0.25">
      <c r="A493" s="19"/>
      <c r="C493" s="18"/>
    </row>
    <row r="494" spans="1:3" s="17" customFormat="1" x14ac:dyDescent="0.25">
      <c r="A494" s="19"/>
      <c r="C494" s="18"/>
    </row>
    <row r="495" spans="1:3" s="17" customFormat="1" x14ac:dyDescent="0.25">
      <c r="A495" s="19"/>
      <c r="C495" s="18"/>
    </row>
    <row r="496" spans="1:3" s="17" customFormat="1" x14ac:dyDescent="0.25">
      <c r="A496" s="19"/>
      <c r="C496" s="18"/>
    </row>
    <row r="497" spans="1:3" s="17" customFormat="1" x14ac:dyDescent="0.25">
      <c r="A497" s="19"/>
      <c r="C497" s="18"/>
    </row>
    <row r="498" spans="1:3" s="17" customFormat="1" x14ac:dyDescent="0.25">
      <c r="A498" s="19"/>
      <c r="C498" s="18"/>
    </row>
    <row r="499" spans="1:3" s="17" customFormat="1" x14ac:dyDescent="0.25">
      <c r="A499" s="19"/>
      <c r="C499" s="18"/>
    </row>
    <row r="500" spans="1:3" s="17" customFormat="1" x14ac:dyDescent="0.25">
      <c r="A500" s="19"/>
      <c r="C500" s="18"/>
    </row>
    <row r="501" spans="1:3" s="17" customFormat="1" x14ac:dyDescent="0.25">
      <c r="A501" s="19"/>
      <c r="C501" s="18"/>
    </row>
    <row r="502" spans="1:3" s="17" customFormat="1" x14ac:dyDescent="0.25">
      <c r="A502" s="19"/>
      <c r="C502" s="18"/>
    </row>
    <row r="503" spans="1:3" s="17" customFormat="1" x14ac:dyDescent="0.25">
      <c r="A503" s="19"/>
      <c r="C503" s="18"/>
    </row>
    <row r="504" spans="1:3" s="17" customFormat="1" x14ac:dyDescent="0.25">
      <c r="A504" s="19"/>
      <c r="C504" s="18"/>
    </row>
    <row r="505" spans="1:3" s="17" customFormat="1" x14ac:dyDescent="0.25">
      <c r="A505" s="19"/>
      <c r="C505" s="18"/>
    </row>
    <row r="506" spans="1:3" s="17" customFormat="1" x14ac:dyDescent="0.25">
      <c r="A506" s="19"/>
      <c r="C506" s="18"/>
    </row>
    <row r="507" spans="1:3" s="17" customFormat="1" x14ac:dyDescent="0.25">
      <c r="A507" s="19"/>
      <c r="C507" s="18"/>
    </row>
    <row r="508" spans="1:3" s="17" customFormat="1" x14ac:dyDescent="0.25">
      <c r="A508" s="19"/>
      <c r="C508" s="18"/>
    </row>
    <row r="509" spans="1:3" s="17" customFormat="1" x14ac:dyDescent="0.25">
      <c r="A509" s="19"/>
      <c r="C509" s="18"/>
    </row>
    <row r="510" spans="1:3" s="17" customFormat="1" x14ac:dyDescent="0.25">
      <c r="A510" s="19"/>
      <c r="C510" s="18"/>
    </row>
    <row r="511" spans="1:3" s="17" customFormat="1" x14ac:dyDescent="0.25">
      <c r="A511" s="19"/>
      <c r="C511" s="18"/>
    </row>
    <row r="512" spans="1:3" s="17" customFormat="1" x14ac:dyDescent="0.25">
      <c r="A512" s="19"/>
      <c r="C512" s="18"/>
    </row>
    <row r="513" spans="1:3" s="17" customFormat="1" x14ac:dyDescent="0.25">
      <c r="A513" s="19"/>
      <c r="C513" s="18"/>
    </row>
    <row r="514" spans="1:3" s="17" customFormat="1" x14ac:dyDescent="0.25">
      <c r="A514" s="19"/>
      <c r="C514" s="18"/>
    </row>
    <row r="515" spans="1:3" s="17" customFormat="1" x14ac:dyDescent="0.25">
      <c r="A515" s="19"/>
      <c r="C515" s="18"/>
    </row>
    <row r="516" spans="1:3" s="17" customFormat="1" x14ac:dyDescent="0.25">
      <c r="A516" s="19"/>
      <c r="C516" s="18"/>
    </row>
    <row r="517" spans="1:3" s="17" customFormat="1" x14ac:dyDescent="0.25">
      <c r="A517" s="19"/>
      <c r="C517" s="18"/>
    </row>
    <row r="518" spans="1:3" s="17" customFormat="1" x14ac:dyDescent="0.25">
      <c r="A518" s="19"/>
      <c r="C518" s="18"/>
    </row>
    <row r="519" spans="1:3" s="17" customFormat="1" x14ac:dyDescent="0.25">
      <c r="A519" s="19"/>
      <c r="C519" s="18"/>
    </row>
    <row r="520" spans="1:3" s="17" customFormat="1" x14ac:dyDescent="0.25">
      <c r="A520" s="19"/>
      <c r="C520" s="18"/>
    </row>
    <row r="521" spans="1:3" s="17" customFormat="1" x14ac:dyDescent="0.25">
      <c r="A521" s="19"/>
      <c r="C521" s="18"/>
    </row>
    <row r="522" spans="1:3" s="17" customFormat="1" x14ac:dyDescent="0.25">
      <c r="A522" s="19"/>
      <c r="C522" s="18"/>
    </row>
    <row r="523" spans="1:3" s="17" customFormat="1" x14ac:dyDescent="0.25">
      <c r="A523" s="19"/>
      <c r="C523" s="18"/>
    </row>
    <row r="524" spans="1:3" s="17" customFormat="1" x14ac:dyDescent="0.25">
      <c r="A524" s="19"/>
      <c r="C524" s="18"/>
    </row>
    <row r="525" spans="1:3" s="17" customFormat="1" x14ac:dyDescent="0.25">
      <c r="A525" s="19"/>
      <c r="C525" s="18"/>
    </row>
    <row r="526" spans="1:3" s="17" customFormat="1" x14ac:dyDescent="0.25">
      <c r="A526" s="19"/>
      <c r="C526" s="18"/>
    </row>
    <row r="527" spans="1:3" s="17" customFormat="1" x14ac:dyDescent="0.25">
      <c r="A527" s="19"/>
      <c r="C527" s="18"/>
    </row>
    <row r="528" spans="1:3" s="17" customFormat="1" x14ac:dyDescent="0.25">
      <c r="A528" s="19"/>
      <c r="C528" s="18"/>
    </row>
    <row r="529" spans="1:3" s="17" customFormat="1" x14ac:dyDescent="0.25">
      <c r="A529" s="19"/>
      <c r="C529" s="18"/>
    </row>
    <row r="530" spans="1:3" s="17" customFormat="1" x14ac:dyDescent="0.25">
      <c r="A530" s="19"/>
      <c r="C530" s="18"/>
    </row>
    <row r="531" spans="1:3" s="17" customFormat="1" x14ac:dyDescent="0.25">
      <c r="A531" s="19"/>
      <c r="C531" s="18"/>
    </row>
    <row r="532" spans="1:3" s="17" customFormat="1" x14ac:dyDescent="0.25">
      <c r="A532" s="19"/>
      <c r="C532" s="18"/>
    </row>
    <row r="533" spans="1:3" s="17" customFormat="1" x14ac:dyDescent="0.25">
      <c r="A533" s="19"/>
      <c r="C533" s="18"/>
    </row>
    <row r="534" spans="1:3" s="17" customFormat="1" x14ac:dyDescent="0.25">
      <c r="A534" s="19"/>
      <c r="C534" s="18"/>
    </row>
    <row r="535" spans="1:3" s="17" customFormat="1" x14ac:dyDescent="0.25">
      <c r="A535" s="19"/>
      <c r="C535" s="18"/>
    </row>
    <row r="536" spans="1:3" s="17" customFormat="1" x14ac:dyDescent="0.25">
      <c r="A536" s="19"/>
      <c r="C536" s="18"/>
    </row>
    <row r="537" spans="1:3" s="17" customFormat="1" x14ac:dyDescent="0.25">
      <c r="A537" s="19"/>
      <c r="C537" s="18"/>
    </row>
    <row r="538" spans="1:3" s="17" customFormat="1" x14ac:dyDescent="0.25">
      <c r="A538" s="19"/>
      <c r="C538" s="18"/>
    </row>
    <row r="539" spans="1:3" s="17" customFormat="1" x14ac:dyDescent="0.25">
      <c r="A539" s="19"/>
      <c r="C539" s="18"/>
    </row>
    <row r="540" spans="1:3" s="17" customFormat="1" x14ac:dyDescent="0.25">
      <c r="A540" s="19"/>
      <c r="C540" s="18"/>
    </row>
    <row r="541" spans="1:3" s="17" customFormat="1" x14ac:dyDescent="0.25">
      <c r="A541" s="19"/>
      <c r="C541" s="18"/>
    </row>
    <row r="542" spans="1:3" s="17" customFormat="1" x14ac:dyDescent="0.25">
      <c r="A542" s="19"/>
      <c r="C542" s="18"/>
    </row>
    <row r="543" spans="1:3" s="17" customFormat="1" x14ac:dyDescent="0.25">
      <c r="A543" s="19"/>
      <c r="C543" s="18"/>
    </row>
    <row r="544" spans="1:3" s="17" customFormat="1" x14ac:dyDescent="0.25">
      <c r="A544" s="19"/>
      <c r="C544" s="18"/>
    </row>
    <row r="545" spans="1:3" s="17" customFormat="1" x14ac:dyDescent="0.25">
      <c r="A545" s="19"/>
      <c r="C545" s="18"/>
    </row>
    <row r="546" spans="1:3" s="17" customFormat="1" x14ac:dyDescent="0.25">
      <c r="A546" s="19"/>
      <c r="C546" s="18"/>
    </row>
    <row r="547" spans="1:3" s="17" customFormat="1" x14ac:dyDescent="0.25">
      <c r="A547" s="19"/>
      <c r="C547" s="18"/>
    </row>
    <row r="548" spans="1:3" s="17" customFormat="1" x14ac:dyDescent="0.25">
      <c r="A548" s="19"/>
      <c r="C548" s="18"/>
    </row>
    <row r="549" spans="1:3" s="17" customFormat="1" x14ac:dyDescent="0.25">
      <c r="A549" s="19"/>
      <c r="C549" s="18"/>
    </row>
    <row r="550" spans="1:3" s="17" customFormat="1" x14ac:dyDescent="0.25">
      <c r="A550" s="19"/>
      <c r="C550" s="18"/>
    </row>
    <row r="551" spans="1:3" s="17" customFormat="1" x14ac:dyDescent="0.25">
      <c r="A551" s="19"/>
      <c r="C551" s="18"/>
    </row>
    <row r="552" spans="1:3" s="17" customFormat="1" x14ac:dyDescent="0.25">
      <c r="A552" s="19"/>
      <c r="C552" s="18"/>
    </row>
    <row r="553" spans="1:3" s="17" customFormat="1" x14ac:dyDescent="0.25">
      <c r="A553" s="19"/>
      <c r="C553" s="18"/>
    </row>
    <row r="554" spans="1:3" s="17" customFormat="1" x14ac:dyDescent="0.25">
      <c r="A554" s="19"/>
      <c r="C554" s="18"/>
    </row>
    <row r="555" spans="1:3" s="17" customFormat="1" x14ac:dyDescent="0.25">
      <c r="A555" s="19"/>
      <c r="C555" s="18"/>
    </row>
    <row r="556" spans="1:3" s="17" customFormat="1" x14ac:dyDescent="0.25">
      <c r="A556" s="19"/>
      <c r="C556" s="18"/>
    </row>
    <row r="557" spans="1:3" s="17" customFormat="1" x14ac:dyDescent="0.25">
      <c r="A557" s="19"/>
      <c r="C557" s="18"/>
    </row>
    <row r="558" spans="1:3" s="17" customFormat="1" x14ac:dyDescent="0.25">
      <c r="A558" s="19"/>
      <c r="C558" s="18"/>
    </row>
    <row r="559" spans="1:3" s="17" customFormat="1" x14ac:dyDescent="0.25">
      <c r="A559" s="19"/>
      <c r="C559" s="18"/>
    </row>
    <row r="560" spans="1:3" s="17" customFormat="1" x14ac:dyDescent="0.25">
      <c r="A560" s="19"/>
      <c r="C560" s="18"/>
    </row>
    <row r="561" spans="1:3" s="17" customFormat="1" x14ac:dyDescent="0.25">
      <c r="A561" s="19"/>
      <c r="C561" s="18"/>
    </row>
    <row r="562" spans="1:3" s="17" customFormat="1" x14ac:dyDescent="0.25">
      <c r="A562" s="19"/>
      <c r="C562" s="18"/>
    </row>
    <row r="563" spans="1:3" s="17" customFormat="1" x14ac:dyDescent="0.25">
      <c r="A563" s="19"/>
      <c r="C563" s="18"/>
    </row>
    <row r="564" spans="1:3" s="17" customFormat="1" x14ac:dyDescent="0.25">
      <c r="A564" s="19"/>
      <c r="C564" s="18"/>
    </row>
    <row r="565" spans="1:3" s="17" customFormat="1" x14ac:dyDescent="0.25">
      <c r="A565" s="19"/>
      <c r="C565" s="18"/>
    </row>
    <row r="566" spans="1:3" s="17" customFormat="1" x14ac:dyDescent="0.25">
      <c r="A566" s="19"/>
      <c r="C566" s="18"/>
    </row>
    <row r="567" spans="1:3" s="17" customFormat="1" x14ac:dyDescent="0.25">
      <c r="A567" s="19"/>
      <c r="C567" s="18"/>
    </row>
    <row r="568" spans="1:3" s="17" customFormat="1" x14ac:dyDescent="0.25">
      <c r="A568" s="19"/>
      <c r="C568" s="18"/>
    </row>
    <row r="569" spans="1:3" s="17" customFormat="1" x14ac:dyDescent="0.25">
      <c r="A569" s="19"/>
      <c r="C569" s="18"/>
    </row>
    <row r="570" spans="1:3" s="17" customFormat="1" x14ac:dyDescent="0.25">
      <c r="A570" s="19"/>
      <c r="C570" s="18"/>
    </row>
    <row r="571" spans="1:3" s="17" customFormat="1" x14ac:dyDescent="0.25">
      <c r="A571" s="19"/>
      <c r="C571" s="18"/>
    </row>
    <row r="572" spans="1:3" s="17" customFormat="1" x14ac:dyDescent="0.25">
      <c r="A572" s="19"/>
      <c r="C572" s="18"/>
    </row>
    <row r="573" spans="1:3" s="17" customFormat="1" x14ac:dyDescent="0.25">
      <c r="A573" s="19"/>
      <c r="C573" s="18"/>
    </row>
    <row r="574" spans="1:3" s="17" customFormat="1" x14ac:dyDescent="0.25">
      <c r="A574" s="19"/>
      <c r="C574" s="18"/>
    </row>
    <row r="575" spans="1:3" s="17" customFormat="1" x14ac:dyDescent="0.25">
      <c r="A575" s="19"/>
      <c r="C575" s="18"/>
    </row>
    <row r="576" spans="1:3" s="17" customFormat="1" x14ac:dyDescent="0.25">
      <c r="A576" s="19"/>
      <c r="C576" s="18"/>
    </row>
    <row r="577" spans="1:3" s="17" customFormat="1" x14ac:dyDescent="0.25">
      <c r="A577" s="19"/>
      <c r="C577" s="18"/>
    </row>
    <row r="578" spans="1:3" s="17" customFormat="1" x14ac:dyDescent="0.25">
      <c r="A578" s="19"/>
      <c r="C578" s="18"/>
    </row>
    <row r="579" spans="1:3" s="17" customFormat="1" x14ac:dyDescent="0.25">
      <c r="A579" s="19"/>
      <c r="C579" s="18"/>
    </row>
    <row r="580" spans="1:3" s="17" customFormat="1" x14ac:dyDescent="0.25">
      <c r="A580" s="19"/>
      <c r="C580" s="18"/>
    </row>
    <row r="581" spans="1:3" s="17" customFormat="1" x14ac:dyDescent="0.25">
      <c r="A581" s="19"/>
      <c r="C581" s="18"/>
    </row>
    <row r="582" spans="1:3" s="17" customFormat="1" x14ac:dyDescent="0.25">
      <c r="A582" s="19"/>
      <c r="C582" s="18"/>
    </row>
    <row r="583" spans="1:3" s="17" customFormat="1" x14ac:dyDescent="0.25">
      <c r="A583" s="19"/>
      <c r="C583" s="18"/>
    </row>
    <row r="584" spans="1:3" s="17" customFormat="1" x14ac:dyDescent="0.25">
      <c r="A584" s="19"/>
      <c r="C584" s="18"/>
    </row>
    <row r="585" spans="1:3" s="17" customFormat="1" x14ac:dyDescent="0.25">
      <c r="A585" s="19"/>
      <c r="C585" s="18"/>
    </row>
    <row r="586" spans="1:3" s="17" customFormat="1" x14ac:dyDescent="0.25">
      <c r="A586" s="19"/>
      <c r="C586" s="18"/>
    </row>
    <row r="587" spans="1:3" s="17" customFormat="1" x14ac:dyDescent="0.25">
      <c r="A587" s="19"/>
      <c r="C587" s="18"/>
    </row>
    <row r="588" spans="1:3" s="17" customFormat="1" x14ac:dyDescent="0.25">
      <c r="A588" s="19"/>
      <c r="C588" s="18"/>
    </row>
    <row r="589" spans="1:3" s="17" customFormat="1" x14ac:dyDescent="0.25">
      <c r="A589" s="19"/>
      <c r="C589" s="18"/>
    </row>
    <row r="590" spans="1:3" s="17" customFormat="1" x14ac:dyDescent="0.25">
      <c r="A590" s="19"/>
      <c r="C590" s="18"/>
    </row>
    <row r="591" spans="1:3" s="17" customFormat="1" x14ac:dyDescent="0.25">
      <c r="A591" s="19"/>
      <c r="C591" s="18"/>
    </row>
    <row r="592" spans="1:3" s="17" customFormat="1" x14ac:dyDescent="0.25">
      <c r="A592" s="19"/>
      <c r="C592" s="18"/>
    </row>
    <row r="593" spans="1:3" s="17" customFormat="1" x14ac:dyDescent="0.25">
      <c r="A593" s="19"/>
      <c r="C593" s="18"/>
    </row>
    <row r="594" spans="1:3" s="17" customFormat="1" x14ac:dyDescent="0.25">
      <c r="A594" s="19"/>
      <c r="C594" s="18"/>
    </row>
    <row r="595" spans="1:3" s="17" customFormat="1" x14ac:dyDescent="0.25">
      <c r="A595" s="19"/>
      <c r="C595" s="18"/>
    </row>
    <row r="596" spans="1:3" s="17" customFormat="1" x14ac:dyDescent="0.25">
      <c r="A596" s="19"/>
      <c r="C596" s="18"/>
    </row>
    <row r="597" spans="1:3" s="17" customFormat="1" x14ac:dyDescent="0.25">
      <c r="A597" s="19"/>
      <c r="C597" s="18"/>
    </row>
    <row r="598" spans="1:3" s="17" customFormat="1" x14ac:dyDescent="0.25">
      <c r="A598" s="19"/>
      <c r="C598" s="18"/>
    </row>
    <row r="599" spans="1:3" s="17" customFormat="1" x14ac:dyDescent="0.25">
      <c r="A599" s="19"/>
      <c r="C599" s="18"/>
    </row>
    <row r="600" spans="1:3" s="17" customFormat="1" x14ac:dyDescent="0.25">
      <c r="A600" s="19"/>
      <c r="C600" s="18"/>
    </row>
    <row r="601" spans="1:3" s="17" customFormat="1" x14ac:dyDescent="0.25">
      <c r="A601" s="19"/>
      <c r="C601" s="18"/>
    </row>
    <row r="602" spans="1:3" s="17" customFormat="1" x14ac:dyDescent="0.25">
      <c r="A602" s="19"/>
      <c r="C602" s="18"/>
    </row>
    <row r="603" spans="1:3" s="17" customFormat="1" x14ac:dyDescent="0.25">
      <c r="A603" s="19"/>
      <c r="C603" s="18"/>
    </row>
    <row r="604" spans="1:3" s="17" customFormat="1" x14ac:dyDescent="0.25">
      <c r="A604" s="19"/>
      <c r="C604" s="18"/>
    </row>
    <row r="605" spans="1:3" s="17" customFormat="1" x14ac:dyDescent="0.25">
      <c r="A605" s="19"/>
      <c r="C605" s="18"/>
    </row>
    <row r="606" spans="1:3" s="17" customFormat="1" x14ac:dyDescent="0.25">
      <c r="A606" s="19"/>
      <c r="C606" s="18"/>
    </row>
    <row r="607" spans="1:3" s="17" customFormat="1" x14ac:dyDescent="0.25">
      <c r="A607" s="19"/>
      <c r="C607" s="18"/>
    </row>
    <row r="608" spans="1:3" s="17" customFormat="1" x14ac:dyDescent="0.25">
      <c r="A608" s="19"/>
      <c r="C608" s="18"/>
    </row>
    <row r="609" spans="1:3" s="17" customFormat="1" x14ac:dyDescent="0.25">
      <c r="A609" s="19"/>
      <c r="C609" s="18"/>
    </row>
    <row r="610" spans="1:3" s="17" customFormat="1" x14ac:dyDescent="0.25">
      <c r="A610" s="19"/>
      <c r="C610" s="18"/>
    </row>
    <row r="611" spans="1:3" s="17" customFormat="1" x14ac:dyDescent="0.25">
      <c r="A611" s="19"/>
      <c r="C611" s="18"/>
    </row>
    <row r="612" spans="1:3" s="17" customFormat="1" x14ac:dyDescent="0.25">
      <c r="A612" s="19"/>
      <c r="C612" s="18"/>
    </row>
    <row r="613" spans="1:3" s="17" customFormat="1" x14ac:dyDescent="0.25">
      <c r="A613" s="19"/>
      <c r="C613" s="18"/>
    </row>
    <row r="614" spans="1:3" s="17" customFormat="1" x14ac:dyDescent="0.25">
      <c r="A614" s="19"/>
      <c r="C614" s="18"/>
    </row>
    <row r="615" spans="1:3" s="17" customFormat="1" x14ac:dyDescent="0.25">
      <c r="A615" s="19"/>
      <c r="C615" s="18"/>
    </row>
    <row r="616" spans="1:3" s="17" customFormat="1" x14ac:dyDescent="0.25">
      <c r="A616" s="19"/>
      <c r="C616" s="18"/>
    </row>
    <row r="617" spans="1:3" s="17" customFormat="1" x14ac:dyDescent="0.25">
      <c r="A617" s="19"/>
      <c r="C617" s="18"/>
    </row>
    <row r="618" spans="1:3" s="17" customFormat="1" x14ac:dyDescent="0.25">
      <c r="A618" s="19"/>
      <c r="C618" s="18"/>
    </row>
    <row r="619" spans="1:3" s="17" customFormat="1" x14ac:dyDescent="0.25">
      <c r="A619" s="19"/>
      <c r="C619" s="18"/>
    </row>
    <row r="620" spans="1:3" s="17" customFormat="1" x14ac:dyDescent="0.25">
      <c r="A620" s="19"/>
      <c r="C620" s="18"/>
    </row>
    <row r="621" spans="1:3" s="17" customFormat="1" x14ac:dyDescent="0.25">
      <c r="A621" s="19"/>
      <c r="C621" s="18"/>
    </row>
    <row r="622" spans="1:3" s="17" customFormat="1" x14ac:dyDescent="0.25">
      <c r="A622" s="19"/>
      <c r="C622" s="18"/>
    </row>
    <row r="623" spans="1:3" s="17" customFormat="1" x14ac:dyDescent="0.25">
      <c r="A623" s="19"/>
      <c r="C623" s="18"/>
    </row>
    <row r="624" spans="1:3" s="17" customFormat="1" x14ac:dyDescent="0.25">
      <c r="A624" s="19"/>
      <c r="C624" s="18"/>
    </row>
    <row r="625" spans="1:3" s="17" customFormat="1" x14ac:dyDescent="0.25">
      <c r="A625" s="19"/>
      <c r="C625" s="18"/>
    </row>
    <row r="626" spans="1:3" s="17" customFormat="1" x14ac:dyDescent="0.25">
      <c r="A626" s="19"/>
      <c r="C626" s="18"/>
    </row>
    <row r="627" spans="1:3" s="17" customFormat="1" x14ac:dyDescent="0.25">
      <c r="A627" s="19"/>
      <c r="C627" s="18"/>
    </row>
    <row r="628" spans="1:3" s="17" customFormat="1" x14ac:dyDescent="0.25">
      <c r="A628" s="19"/>
      <c r="C628" s="18"/>
    </row>
    <row r="629" spans="1:3" s="17" customFormat="1" x14ac:dyDescent="0.25">
      <c r="A629" s="19"/>
      <c r="C629" s="18"/>
    </row>
    <row r="630" spans="1:3" s="17" customFormat="1" x14ac:dyDescent="0.25">
      <c r="A630" s="19"/>
      <c r="C630" s="18"/>
    </row>
    <row r="631" spans="1:3" s="17" customFormat="1" x14ac:dyDescent="0.25">
      <c r="A631" s="19"/>
      <c r="C631" s="18"/>
    </row>
    <row r="632" spans="1:3" s="17" customFormat="1" x14ac:dyDescent="0.25">
      <c r="A632" s="19"/>
      <c r="C632" s="18"/>
    </row>
    <row r="633" spans="1:3" s="17" customFormat="1" x14ac:dyDescent="0.25">
      <c r="A633" s="19"/>
      <c r="C633" s="18"/>
    </row>
    <row r="634" spans="1:3" s="17" customFormat="1" x14ac:dyDescent="0.25">
      <c r="A634" s="19"/>
      <c r="C634" s="18"/>
    </row>
    <row r="635" spans="1:3" s="17" customFormat="1" x14ac:dyDescent="0.25">
      <c r="A635" s="19"/>
      <c r="C635" s="18"/>
    </row>
    <row r="636" spans="1:3" s="17" customFormat="1" x14ac:dyDescent="0.25">
      <c r="A636" s="19"/>
      <c r="C636" s="18"/>
    </row>
    <row r="637" spans="1:3" s="17" customFormat="1" x14ac:dyDescent="0.25">
      <c r="A637" s="19"/>
      <c r="C637" s="18"/>
    </row>
    <row r="638" spans="1:3" s="17" customFormat="1" x14ac:dyDescent="0.25">
      <c r="A638" s="19"/>
      <c r="C638" s="18"/>
    </row>
    <row r="639" spans="1:3" s="17" customFormat="1" x14ac:dyDescent="0.25">
      <c r="A639" s="19"/>
      <c r="C639" s="18"/>
    </row>
    <row r="640" spans="1:3" s="17" customFormat="1" x14ac:dyDescent="0.25">
      <c r="A640" s="19"/>
      <c r="C640" s="18"/>
    </row>
    <row r="641" spans="1:3" s="17" customFormat="1" x14ac:dyDescent="0.25">
      <c r="A641" s="19"/>
      <c r="C641" s="18"/>
    </row>
    <row r="642" spans="1:3" s="17" customFormat="1" x14ac:dyDescent="0.25">
      <c r="A642" s="19"/>
      <c r="C642" s="18"/>
    </row>
    <row r="643" spans="1:3" s="17" customFormat="1" x14ac:dyDescent="0.25">
      <c r="A643" s="19"/>
      <c r="C643" s="18"/>
    </row>
    <row r="644" spans="1:3" s="17" customFormat="1" x14ac:dyDescent="0.25">
      <c r="A644" s="19"/>
      <c r="C644" s="18"/>
    </row>
    <row r="645" spans="1:3" s="17" customFormat="1" x14ac:dyDescent="0.25">
      <c r="A645" s="19"/>
      <c r="C645" s="18"/>
    </row>
    <row r="646" spans="1:3" s="17" customFormat="1" x14ac:dyDescent="0.25">
      <c r="A646" s="19"/>
      <c r="C646" s="18"/>
    </row>
    <row r="647" spans="1:3" s="17" customFormat="1" x14ac:dyDescent="0.25">
      <c r="A647" s="19"/>
      <c r="C647" s="18"/>
    </row>
    <row r="648" spans="1:3" s="17" customFormat="1" x14ac:dyDescent="0.25">
      <c r="A648" s="19"/>
      <c r="C648" s="18"/>
    </row>
    <row r="649" spans="1:3" s="17" customFormat="1" x14ac:dyDescent="0.25">
      <c r="A649" s="19"/>
      <c r="C649" s="18"/>
    </row>
    <row r="650" spans="1:3" s="17" customFormat="1" x14ac:dyDescent="0.25">
      <c r="A650" s="19"/>
      <c r="C650" s="18"/>
    </row>
    <row r="651" spans="1:3" s="17" customFormat="1" x14ac:dyDescent="0.25">
      <c r="A651" s="19"/>
      <c r="C651" s="18"/>
    </row>
    <row r="652" spans="1:3" s="17" customFormat="1" x14ac:dyDescent="0.25">
      <c r="A652" s="19"/>
      <c r="C652" s="18"/>
    </row>
    <row r="653" spans="1:3" s="17" customFormat="1" x14ac:dyDescent="0.25">
      <c r="A653" s="19"/>
      <c r="C653" s="18"/>
    </row>
    <row r="654" spans="1:3" s="17" customFormat="1" x14ac:dyDescent="0.25">
      <c r="A654" s="19"/>
      <c r="C654" s="18"/>
    </row>
    <row r="655" spans="1:3" s="17" customFormat="1" x14ac:dyDescent="0.25">
      <c r="A655" s="19"/>
      <c r="C655" s="18"/>
    </row>
    <row r="656" spans="1:3" s="17" customFormat="1" x14ac:dyDescent="0.25">
      <c r="A656" s="19"/>
      <c r="C656" s="18"/>
    </row>
    <row r="657" spans="1:3" s="17" customFormat="1" x14ac:dyDescent="0.25">
      <c r="A657" s="19"/>
      <c r="C657" s="18"/>
    </row>
    <row r="658" spans="1:3" s="17" customFormat="1" x14ac:dyDescent="0.25">
      <c r="A658" s="19"/>
      <c r="C658" s="18"/>
    </row>
    <row r="659" spans="1:3" s="17" customFormat="1" x14ac:dyDescent="0.25">
      <c r="A659" s="19"/>
      <c r="C659" s="18"/>
    </row>
    <row r="660" spans="1:3" s="17" customFormat="1" x14ac:dyDescent="0.25">
      <c r="A660" s="19"/>
      <c r="C660" s="18"/>
    </row>
    <row r="661" spans="1:3" s="17" customFormat="1" x14ac:dyDescent="0.25">
      <c r="A661" s="19"/>
      <c r="C661" s="18"/>
    </row>
    <row r="662" spans="1:3" s="17" customFormat="1" x14ac:dyDescent="0.25">
      <c r="A662" s="19"/>
      <c r="C662" s="18"/>
    </row>
    <row r="663" spans="1:3" s="17" customFormat="1" x14ac:dyDescent="0.25">
      <c r="A663" s="19"/>
      <c r="C663" s="18"/>
    </row>
    <row r="664" spans="1:3" s="17" customFormat="1" x14ac:dyDescent="0.25">
      <c r="A664" s="19"/>
      <c r="C664" s="18"/>
    </row>
    <row r="665" spans="1:3" s="17" customFormat="1" x14ac:dyDescent="0.25">
      <c r="A665" s="19"/>
      <c r="C665" s="18"/>
    </row>
    <row r="666" spans="1:3" s="17" customFormat="1" x14ac:dyDescent="0.25">
      <c r="A666" s="19"/>
      <c r="C666" s="18"/>
    </row>
    <row r="667" spans="1:3" s="17" customFormat="1" x14ac:dyDescent="0.25">
      <c r="A667" s="19"/>
      <c r="C667" s="18"/>
    </row>
    <row r="668" spans="1:3" s="17" customFormat="1" x14ac:dyDescent="0.25">
      <c r="A668" s="19"/>
      <c r="C668" s="18"/>
    </row>
    <row r="669" spans="1:3" s="17" customFormat="1" x14ac:dyDescent="0.25">
      <c r="A669" s="19"/>
      <c r="C669" s="18"/>
    </row>
    <row r="670" spans="1:3" s="17" customFormat="1" x14ac:dyDescent="0.25">
      <c r="A670" s="19"/>
      <c r="C670" s="18"/>
    </row>
    <row r="671" spans="1:3" s="17" customFormat="1" x14ac:dyDescent="0.25">
      <c r="A671" s="19"/>
      <c r="C671" s="18"/>
    </row>
    <row r="672" spans="1:3" s="17" customFormat="1" x14ac:dyDescent="0.25">
      <c r="A672" s="19"/>
      <c r="C672" s="18"/>
    </row>
    <row r="673" spans="1:3" s="17" customFormat="1" x14ac:dyDescent="0.25">
      <c r="A673" s="19"/>
      <c r="C673" s="18"/>
    </row>
    <row r="674" spans="1:3" s="17" customFormat="1" x14ac:dyDescent="0.25">
      <c r="A674" s="19"/>
      <c r="C674" s="18"/>
    </row>
    <row r="675" spans="1:3" s="17" customFormat="1" x14ac:dyDescent="0.25">
      <c r="A675" s="19"/>
      <c r="C675" s="18"/>
    </row>
    <row r="676" spans="1:3" s="17" customFormat="1" x14ac:dyDescent="0.25">
      <c r="A676" s="19"/>
      <c r="C676" s="18"/>
    </row>
    <row r="677" spans="1:3" s="17" customFormat="1" x14ac:dyDescent="0.25">
      <c r="A677" s="19"/>
      <c r="C677" s="18"/>
    </row>
    <row r="678" spans="1:3" s="17" customFormat="1" x14ac:dyDescent="0.25">
      <c r="A678" s="19"/>
      <c r="C678" s="18"/>
    </row>
    <row r="679" spans="1:3" s="17" customFormat="1" x14ac:dyDescent="0.25">
      <c r="A679" s="19"/>
      <c r="C679" s="18"/>
    </row>
    <row r="680" spans="1:3" s="17" customFormat="1" x14ac:dyDescent="0.25">
      <c r="A680" s="19"/>
      <c r="C680" s="18"/>
    </row>
    <row r="681" spans="1:3" s="17" customFormat="1" x14ac:dyDescent="0.25">
      <c r="A681" s="19"/>
      <c r="C681" s="18"/>
    </row>
    <row r="682" spans="1:3" s="17" customFormat="1" x14ac:dyDescent="0.25">
      <c r="A682" s="19"/>
      <c r="C682" s="18"/>
    </row>
    <row r="683" spans="1:3" s="17" customFormat="1" x14ac:dyDescent="0.25">
      <c r="A683" s="19"/>
      <c r="C683" s="18"/>
    </row>
    <row r="684" spans="1:3" s="17" customFormat="1" x14ac:dyDescent="0.25">
      <c r="A684" s="19"/>
      <c r="C684" s="18"/>
    </row>
    <row r="685" spans="1:3" s="17" customFormat="1" x14ac:dyDescent="0.25">
      <c r="A685" s="19"/>
      <c r="C685" s="18"/>
    </row>
    <row r="686" spans="1:3" s="17" customFormat="1" x14ac:dyDescent="0.25">
      <c r="A686" s="19"/>
      <c r="C686" s="18"/>
    </row>
    <row r="687" spans="1:3" s="17" customFormat="1" x14ac:dyDescent="0.25">
      <c r="A687" s="19"/>
      <c r="C687" s="18"/>
    </row>
    <row r="688" spans="1:3" s="17" customFormat="1" x14ac:dyDescent="0.25">
      <c r="A688" s="19"/>
      <c r="C688" s="18"/>
    </row>
    <row r="689" spans="1:3" s="17" customFormat="1" x14ac:dyDescent="0.25">
      <c r="A689" s="19"/>
      <c r="C689" s="18"/>
    </row>
    <row r="690" spans="1:3" s="17" customFormat="1" x14ac:dyDescent="0.25">
      <c r="A690" s="19"/>
      <c r="C690" s="18"/>
    </row>
    <row r="691" spans="1:3" s="17" customFormat="1" x14ac:dyDescent="0.25">
      <c r="A691" s="19"/>
      <c r="C691" s="18"/>
    </row>
    <row r="692" spans="1:3" s="17" customFormat="1" x14ac:dyDescent="0.25">
      <c r="A692" s="19"/>
      <c r="C692" s="18"/>
    </row>
    <row r="693" spans="1:3" s="17" customFormat="1" x14ac:dyDescent="0.25">
      <c r="A693" s="19"/>
      <c r="C693" s="18"/>
    </row>
    <row r="694" spans="1:3" s="17" customFormat="1" x14ac:dyDescent="0.25">
      <c r="A694" s="19"/>
      <c r="C694" s="18"/>
    </row>
    <row r="695" spans="1:3" s="17" customFormat="1" x14ac:dyDescent="0.25">
      <c r="A695" s="19"/>
      <c r="C695" s="18"/>
    </row>
    <row r="696" spans="1:3" s="17" customFormat="1" x14ac:dyDescent="0.25">
      <c r="A696" s="19"/>
      <c r="C696" s="18"/>
    </row>
    <row r="697" spans="1:3" s="17" customFormat="1" x14ac:dyDescent="0.25">
      <c r="A697" s="19"/>
      <c r="C697" s="18"/>
    </row>
    <row r="698" spans="1:3" s="17" customFormat="1" x14ac:dyDescent="0.25">
      <c r="A698" s="19"/>
      <c r="C698" s="18"/>
    </row>
    <row r="699" spans="1:3" s="17" customFormat="1" x14ac:dyDescent="0.25">
      <c r="A699" s="19"/>
      <c r="C699" s="18"/>
    </row>
    <row r="700" spans="1:3" s="17" customFormat="1" x14ac:dyDescent="0.25">
      <c r="A700" s="19"/>
      <c r="C700" s="18"/>
    </row>
    <row r="701" spans="1:3" s="17" customFormat="1" x14ac:dyDescent="0.25">
      <c r="A701" s="19"/>
      <c r="C701" s="18"/>
    </row>
    <row r="702" spans="1:3" s="17" customFormat="1" x14ac:dyDescent="0.25">
      <c r="A702" s="19"/>
      <c r="C702" s="18"/>
    </row>
    <row r="703" spans="1:3" s="17" customFormat="1" x14ac:dyDescent="0.25">
      <c r="A703" s="19"/>
      <c r="C703" s="18"/>
    </row>
    <row r="704" spans="1:3" s="17" customFormat="1" x14ac:dyDescent="0.25">
      <c r="A704" s="19"/>
      <c r="C704" s="18"/>
    </row>
    <row r="705" spans="1:3" s="17" customFormat="1" x14ac:dyDescent="0.25">
      <c r="A705" s="19"/>
      <c r="C705" s="18"/>
    </row>
    <row r="706" spans="1:3" s="17" customFormat="1" x14ac:dyDescent="0.25">
      <c r="A706" s="19"/>
      <c r="C706" s="18"/>
    </row>
    <row r="707" spans="1:3" s="17" customFormat="1" x14ac:dyDescent="0.25">
      <c r="A707" s="19"/>
      <c r="C707" s="18"/>
    </row>
    <row r="708" spans="1:3" s="17" customFormat="1" x14ac:dyDescent="0.25">
      <c r="A708" s="19"/>
      <c r="C708" s="18"/>
    </row>
    <row r="709" spans="1:3" s="17" customFormat="1" x14ac:dyDescent="0.25">
      <c r="A709" s="19"/>
      <c r="C709" s="18"/>
    </row>
    <row r="710" spans="1:3" s="17" customFormat="1" x14ac:dyDescent="0.25">
      <c r="A710" s="19"/>
      <c r="C710" s="18"/>
    </row>
    <row r="711" spans="1:3" s="17" customFormat="1" x14ac:dyDescent="0.25">
      <c r="A711" s="19"/>
      <c r="C711" s="18"/>
    </row>
    <row r="712" spans="1:3" s="17" customFormat="1" x14ac:dyDescent="0.25">
      <c r="A712" s="19"/>
      <c r="C712" s="18"/>
    </row>
    <row r="713" spans="1:3" s="17" customFormat="1" x14ac:dyDescent="0.25">
      <c r="A713" s="19"/>
      <c r="C713" s="18"/>
    </row>
    <row r="714" spans="1:3" s="17" customFormat="1" x14ac:dyDescent="0.25">
      <c r="A714" s="19"/>
      <c r="C714" s="18"/>
    </row>
    <row r="715" spans="1:3" s="17" customFormat="1" x14ac:dyDescent="0.25">
      <c r="A715" s="19"/>
      <c r="C715" s="18"/>
    </row>
    <row r="716" spans="1:3" s="17" customFormat="1" x14ac:dyDescent="0.25">
      <c r="A716" s="19"/>
      <c r="C716" s="18"/>
    </row>
    <row r="717" spans="1:3" s="17" customFormat="1" x14ac:dyDescent="0.25">
      <c r="A717" s="19"/>
      <c r="C717" s="18"/>
    </row>
    <row r="718" spans="1:3" s="17" customFormat="1" x14ac:dyDescent="0.25">
      <c r="A718" s="19"/>
      <c r="C718" s="18"/>
    </row>
    <row r="719" spans="1:3" s="17" customFormat="1" x14ac:dyDescent="0.25">
      <c r="A719" s="19"/>
      <c r="C719" s="18"/>
    </row>
    <row r="720" spans="1:3" s="17" customFormat="1" x14ac:dyDescent="0.25">
      <c r="A720" s="19"/>
      <c r="C720" s="18"/>
    </row>
    <row r="721" spans="1:3" s="17" customFormat="1" x14ac:dyDescent="0.25">
      <c r="A721" s="19"/>
      <c r="C721" s="18"/>
    </row>
    <row r="722" spans="1:3" s="17" customFormat="1" x14ac:dyDescent="0.25">
      <c r="A722" s="19"/>
      <c r="C722" s="18"/>
    </row>
    <row r="723" spans="1:3" s="17" customFormat="1" x14ac:dyDescent="0.25">
      <c r="A723" s="19"/>
      <c r="C723" s="18"/>
    </row>
    <row r="724" spans="1:3" s="17" customFormat="1" x14ac:dyDescent="0.25">
      <c r="A724" s="19"/>
      <c r="C724" s="18"/>
    </row>
    <row r="725" spans="1:3" s="17" customFormat="1" x14ac:dyDescent="0.25">
      <c r="A725" s="19"/>
      <c r="C725" s="18"/>
    </row>
    <row r="726" spans="1:3" s="17" customFormat="1" x14ac:dyDescent="0.25">
      <c r="A726" s="19"/>
      <c r="C726" s="18"/>
    </row>
    <row r="727" spans="1:3" s="17" customFormat="1" x14ac:dyDescent="0.25">
      <c r="A727" s="19"/>
      <c r="C727" s="18"/>
    </row>
    <row r="728" spans="1:3" s="17" customFormat="1" x14ac:dyDescent="0.25">
      <c r="A728" s="19"/>
      <c r="C728" s="18"/>
    </row>
    <row r="729" spans="1:3" s="17" customFormat="1" x14ac:dyDescent="0.25">
      <c r="A729" s="19"/>
      <c r="C729" s="18"/>
    </row>
    <row r="730" spans="1:3" s="17" customFormat="1" x14ac:dyDescent="0.25">
      <c r="A730" s="19"/>
      <c r="C730" s="18"/>
    </row>
    <row r="731" spans="1:3" s="17" customFormat="1" x14ac:dyDescent="0.25">
      <c r="A731" s="19"/>
      <c r="C731" s="18"/>
    </row>
    <row r="732" spans="1:3" s="17" customFormat="1" x14ac:dyDescent="0.25">
      <c r="A732" s="19"/>
      <c r="C732" s="18"/>
    </row>
    <row r="733" spans="1:3" s="17" customFormat="1" x14ac:dyDescent="0.25">
      <c r="A733" s="19"/>
      <c r="C733" s="18"/>
    </row>
    <row r="734" spans="1:3" s="17" customFormat="1" x14ac:dyDescent="0.25">
      <c r="A734" s="19"/>
      <c r="C734" s="18"/>
    </row>
    <row r="735" spans="1:3" s="17" customFormat="1" x14ac:dyDescent="0.25">
      <c r="A735" s="19"/>
      <c r="C735" s="18"/>
    </row>
    <row r="736" spans="1:3" s="17" customFormat="1" x14ac:dyDescent="0.25">
      <c r="A736" s="19"/>
      <c r="C736" s="18"/>
    </row>
    <row r="737" spans="1:3" s="17" customFormat="1" x14ac:dyDescent="0.25">
      <c r="A737" s="19"/>
      <c r="C737" s="18"/>
    </row>
    <row r="738" spans="1:3" s="17" customFormat="1" x14ac:dyDescent="0.25">
      <c r="A738" s="19"/>
      <c r="C738" s="18"/>
    </row>
    <row r="739" spans="1:3" s="17" customFormat="1" x14ac:dyDescent="0.25">
      <c r="A739" s="19"/>
      <c r="C739" s="18"/>
    </row>
    <row r="740" spans="1:3" s="17" customFormat="1" x14ac:dyDescent="0.25">
      <c r="A740" s="19"/>
      <c r="C740" s="18"/>
    </row>
    <row r="741" spans="1:3" s="17" customFormat="1" x14ac:dyDescent="0.25">
      <c r="A741" s="19"/>
      <c r="C741" s="18"/>
    </row>
    <row r="742" spans="1:3" s="17" customFormat="1" x14ac:dyDescent="0.25">
      <c r="A742" s="19"/>
      <c r="C742" s="18"/>
    </row>
    <row r="743" spans="1:3" s="17" customFormat="1" x14ac:dyDescent="0.25">
      <c r="A743" s="19"/>
      <c r="C743" s="18"/>
    </row>
    <row r="744" spans="1:3" s="17" customFormat="1" x14ac:dyDescent="0.25">
      <c r="A744" s="19"/>
      <c r="C744" s="18"/>
    </row>
    <row r="745" spans="1:3" s="17" customFormat="1" x14ac:dyDescent="0.25">
      <c r="A745" s="19"/>
      <c r="C745" s="18"/>
    </row>
    <row r="746" spans="1:3" s="17" customFormat="1" x14ac:dyDescent="0.25">
      <c r="A746" s="19"/>
      <c r="C746" s="18"/>
    </row>
    <row r="747" spans="1:3" s="17" customFormat="1" x14ac:dyDescent="0.25">
      <c r="A747" s="19"/>
      <c r="C747" s="18"/>
    </row>
    <row r="748" spans="1:3" s="17" customFormat="1" x14ac:dyDescent="0.25">
      <c r="A748" s="19"/>
      <c r="C748" s="18"/>
    </row>
    <row r="749" spans="1:3" s="17" customFormat="1" x14ac:dyDescent="0.25">
      <c r="A749" s="19"/>
      <c r="C749" s="18"/>
    </row>
    <row r="750" spans="1:3" s="17" customFormat="1" x14ac:dyDescent="0.25">
      <c r="A750" s="19"/>
      <c r="C750" s="18"/>
    </row>
    <row r="751" spans="1:3" s="17" customFormat="1" x14ac:dyDescent="0.25">
      <c r="A751" s="19"/>
      <c r="C751" s="18"/>
    </row>
    <row r="752" spans="1:3" s="17" customFormat="1" x14ac:dyDescent="0.25">
      <c r="A752" s="19"/>
      <c r="C752" s="18"/>
    </row>
    <row r="753" spans="1:3" s="17" customFormat="1" x14ac:dyDescent="0.25">
      <c r="A753" s="19"/>
      <c r="C753" s="18"/>
    </row>
    <row r="754" spans="1:3" s="17" customFormat="1" x14ac:dyDescent="0.25">
      <c r="A754" s="19"/>
      <c r="C754" s="18"/>
    </row>
    <row r="755" spans="1:3" s="17" customFormat="1" x14ac:dyDescent="0.25">
      <c r="A755" s="19"/>
      <c r="C755" s="18"/>
    </row>
    <row r="756" spans="1:3" s="17" customFormat="1" x14ac:dyDescent="0.25">
      <c r="A756" s="19"/>
      <c r="C756" s="18"/>
    </row>
    <row r="757" spans="1:3" s="17" customFormat="1" x14ac:dyDescent="0.25">
      <c r="A757" s="19"/>
      <c r="C757" s="18"/>
    </row>
    <row r="758" spans="1:3" s="17" customFormat="1" x14ac:dyDescent="0.25">
      <c r="A758" s="19"/>
      <c r="C758" s="18"/>
    </row>
    <row r="759" spans="1:3" s="17" customFormat="1" x14ac:dyDescent="0.25">
      <c r="A759" s="19"/>
      <c r="C759" s="18"/>
    </row>
    <row r="760" spans="1:3" s="17" customFormat="1" x14ac:dyDescent="0.25">
      <c r="A760" s="19"/>
      <c r="C760" s="18"/>
    </row>
    <row r="761" spans="1:3" s="17" customFormat="1" x14ac:dyDescent="0.25">
      <c r="A761" s="19"/>
      <c r="C761" s="18"/>
    </row>
    <row r="762" spans="1:3" s="17" customFormat="1" x14ac:dyDescent="0.25">
      <c r="A762" s="19"/>
      <c r="C762" s="18"/>
    </row>
    <row r="763" spans="1:3" s="17" customFormat="1" x14ac:dyDescent="0.25">
      <c r="A763" s="19"/>
      <c r="C763" s="18"/>
    </row>
    <row r="764" spans="1:3" s="17" customFormat="1" x14ac:dyDescent="0.25">
      <c r="A764" s="19"/>
      <c r="C764" s="18"/>
    </row>
    <row r="765" spans="1:3" s="17" customFormat="1" x14ac:dyDescent="0.25">
      <c r="A765" s="19"/>
      <c r="C765" s="18"/>
    </row>
    <row r="766" spans="1:3" s="17" customFormat="1" x14ac:dyDescent="0.25">
      <c r="A766" s="19"/>
      <c r="C766" s="18"/>
    </row>
    <row r="767" spans="1:3" s="17" customFormat="1" x14ac:dyDescent="0.25">
      <c r="A767" s="19"/>
      <c r="C767" s="18"/>
    </row>
    <row r="768" spans="1:3" s="17" customFormat="1" x14ac:dyDescent="0.25">
      <c r="A768" s="19"/>
      <c r="C768" s="18"/>
    </row>
    <row r="769" spans="1:3" s="17" customFormat="1" x14ac:dyDescent="0.25">
      <c r="A769" s="19"/>
      <c r="C769" s="18"/>
    </row>
    <row r="770" spans="1:3" s="17" customFormat="1" x14ac:dyDescent="0.25">
      <c r="A770" s="19"/>
      <c r="C770" s="18"/>
    </row>
    <row r="771" spans="1:3" s="17" customFormat="1" x14ac:dyDescent="0.25">
      <c r="A771" s="19"/>
      <c r="C771" s="18"/>
    </row>
    <row r="772" spans="1:3" s="17" customFormat="1" x14ac:dyDescent="0.25">
      <c r="A772" s="19"/>
      <c r="C772" s="18"/>
    </row>
    <row r="773" spans="1:3" s="17" customFormat="1" x14ac:dyDescent="0.25">
      <c r="A773" s="19"/>
      <c r="C773" s="18"/>
    </row>
    <row r="774" spans="1:3" s="17" customFormat="1" x14ac:dyDescent="0.25">
      <c r="A774" s="19"/>
      <c r="C774" s="18"/>
    </row>
    <row r="775" spans="1:3" s="17" customFormat="1" x14ac:dyDescent="0.25">
      <c r="A775" s="19"/>
      <c r="C775" s="18"/>
    </row>
    <row r="776" spans="1:3" s="17" customFormat="1" x14ac:dyDescent="0.25">
      <c r="A776" s="19"/>
      <c r="C776" s="18"/>
    </row>
    <row r="777" spans="1:3" s="17" customFormat="1" x14ac:dyDescent="0.25">
      <c r="A777" s="19"/>
      <c r="C777" s="18"/>
    </row>
    <row r="778" spans="1:3" s="17" customFormat="1" x14ac:dyDescent="0.25">
      <c r="A778" s="19"/>
      <c r="C778" s="18"/>
    </row>
    <row r="779" spans="1:3" s="17" customFormat="1" x14ac:dyDescent="0.25">
      <c r="A779" s="19"/>
      <c r="C779" s="18"/>
    </row>
    <row r="780" spans="1:3" s="17" customFormat="1" x14ac:dyDescent="0.25">
      <c r="A780" s="19"/>
      <c r="C780" s="18"/>
    </row>
    <row r="781" spans="1:3" s="17" customFormat="1" x14ac:dyDescent="0.25">
      <c r="A781" s="19"/>
      <c r="C781" s="18"/>
    </row>
    <row r="782" spans="1:3" s="17" customFormat="1" x14ac:dyDescent="0.25">
      <c r="A782" s="19"/>
      <c r="C782" s="18"/>
    </row>
    <row r="783" spans="1:3" s="17" customFormat="1" x14ac:dyDescent="0.25">
      <c r="A783" s="19"/>
      <c r="C783" s="18"/>
    </row>
    <row r="784" spans="1:3" s="17" customFormat="1" x14ac:dyDescent="0.25">
      <c r="A784" s="19"/>
      <c r="C784" s="18"/>
    </row>
    <row r="785" spans="1:3" s="17" customFormat="1" x14ac:dyDescent="0.25">
      <c r="A785" s="19"/>
      <c r="C785" s="18"/>
    </row>
    <row r="786" spans="1:3" s="17" customFormat="1" x14ac:dyDescent="0.25">
      <c r="A786" s="19"/>
      <c r="C786" s="18"/>
    </row>
    <row r="787" spans="1:3" s="17" customFormat="1" x14ac:dyDescent="0.25">
      <c r="A787" s="19"/>
      <c r="C787" s="18"/>
    </row>
    <row r="788" spans="1:3" s="17" customFormat="1" x14ac:dyDescent="0.25">
      <c r="A788" s="19"/>
      <c r="C788" s="18"/>
    </row>
    <row r="789" spans="1:3" s="17" customFormat="1" x14ac:dyDescent="0.25">
      <c r="A789" s="19"/>
      <c r="C789" s="18"/>
    </row>
    <row r="790" spans="1:3" s="17" customFormat="1" x14ac:dyDescent="0.25">
      <c r="A790" s="19"/>
      <c r="C790" s="18"/>
    </row>
    <row r="791" spans="1:3" s="17" customFormat="1" x14ac:dyDescent="0.25">
      <c r="A791" s="19"/>
      <c r="C791" s="18"/>
    </row>
    <row r="792" spans="1:3" s="17" customFormat="1" x14ac:dyDescent="0.25">
      <c r="A792" s="19"/>
      <c r="C792" s="18"/>
    </row>
    <row r="793" spans="1:3" s="17" customFormat="1" x14ac:dyDescent="0.25">
      <c r="A793" s="19"/>
      <c r="C793" s="18"/>
    </row>
    <row r="794" spans="1:3" s="17" customFormat="1" x14ac:dyDescent="0.25">
      <c r="A794" s="19"/>
      <c r="C794" s="18"/>
    </row>
    <row r="795" spans="1:3" s="17" customFormat="1" x14ac:dyDescent="0.25">
      <c r="A795" s="19"/>
      <c r="C795" s="18"/>
    </row>
    <row r="796" spans="1:3" s="17" customFormat="1" x14ac:dyDescent="0.25">
      <c r="A796" s="19"/>
      <c r="C796" s="18"/>
    </row>
    <row r="797" spans="1:3" s="17" customFormat="1" x14ac:dyDescent="0.25">
      <c r="A797" s="19"/>
      <c r="C797" s="18"/>
    </row>
    <row r="798" spans="1:3" s="17" customFormat="1" x14ac:dyDescent="0.25">
      <c r="A798" s="19"/>
      <c r="C798" s="18"/>
    </row>
    <row r="799" spans="1:3" s="17" customFormat="1" x14ac:dyDescent="0.25">
      <c r="A799" s="19"/>
      <c r="C799" s="18"/>
    </row>
    <row r="800" spans="1:3" s="17" customFormat="1" x14ac:dyDescent="0.25">
      <c r="A800" s="19"/>
      <c r="C800" s="18"/>
    </row>
    <row r="801" spans="1:3" s="17" customFormat="1" x14ac:dyDescent="0.25">
      <c r="A801" s="19"/>
      <c r="C801" s="18"/>
    </row>
    <row r="802" spans="1:3" s="17" customFormat="1" x14ac:dyDescent="0.25">
      <c r="A802" s="19"/>
      <c r="C802" s="18"/>
    </row>
    <row r="803" spans="1:3" s="17" customFormat="1" x14ac:dyDescent="0.25">
      <c r="A803" s="19"/>
      <c r="C803" s="18"/>
    </row>
    <row r="804" spans="1:3" s="17" customFormat="1" x14ac:dyDescent="0.25">
      <c r="A804" s="19"/>
      <c r="C804" s="18"/>
    </row>
    <row r="805" spans="1:3" s="17" customFormat="1" x14ac:dyDescent="0.25">
      <c r="A805" s="19"/>
      <c r="C805" s="18"/>
    </row>
    <row r="806" spans="1:3" s="17" customFormat="1" x14ac:dyDescent="0.25">
      <c r="A806" s="19"/>
      <c r="C806" s="18"/>
    </row>
    <row r="807" spans="1:3" s="17" customFormat="1" x14ac:dyDescent="0.25">
      <c r="A807" s="19"/>
      <c r="C807" s="18"/>
    </row>
    <row r="808" spans="1:3" s="17" customFormat="1" x14ac:dyDescent="0.25">
      <c r="A808" s="19"/>
      <c r="C808" s="18"/>
    </row>
    <row r="809" spans="1:3" s="17" customFormat="1" x14ac:dyDescent="0.25">
      <c r="A809" s="19"/>
      <c r="C809" s="18"/>
    </row>
    <row r="810" spans="1:3" s="17" customFormat="1" x14ac:dyDescent="0.25">
      <c r="A810" s="19"/>
      <c r="C810" s="18"/>
    </row>
    <row r="811" spans="1:3" s="17" customFormat="1" x14ac:dyDescent="0.25">
      <c r="A811" s="19"/>
      <c r="C811" s="18"/>
    </row>
    <row r="812" spans="1:3" s="17" customFormat="1" x14ac:dyDescent="0.25">
      <c r="A812" s="19"/>
      <c r="C812" s="18"/>
    </row>
    <row r="813" spans="1:3" s="17" customFormat="1" x14ac:dyDescent="0.25">
      <c r="A813" s="19"/>
      <c r="C813" s="18"/>
    </row>
    <row r="814" spans="1:3" s="17" customFormat="1" x14ac:dyDescent="0.25">
      <c r="A814" s="19"/>
      <c r="C814" s="18"/>
    </row>
    <row r="815" spans="1:3" s="17" customFormat="1" x14ac:dyDescent="0.25">
      <c r="A815" s="19"/>
      <c r="C815" s="18"/>
    </row>
    <row r="816" spans="1:3" s="17" customFormat="1" x14ac:dyDescent="0.25">
      <c r="A816" s="19"/>
      <c r="C816" s="18"/>
    </row>
    <row r="817" spans="1:3" s="17" customFormat="1" x14ac:dyDescent="0.25">
      <c r="A817" s="19"/>
      <c r="C817" s="18"/>
    </row>
    <row r="818" spans="1:3" s="17" customFormat="1" x14ac:dyDescent="0.25">
      <c r="A818" s="19"/>
      <c r="C818" s="18"/>
    </row>
    <row r="819" spans="1:3" s="17" customFormat="1" x14ac:dyDescent="0.25">
      <c r="A819" s="19"/>
      <c r="C819" s="18"/>
    </row>
    <row r="820" spans="1:3" s="17" customFormat="1" x14ac:dyDescent="0.25">
      <c r="A820" s="19"/>
      <c r="C820" s="18"/>
    </row>
    <row r="821" spans="1:3" s="17" customFormat="1" x14ac:dyDescent="0.25">
      <c r="A821" s="19"/>
      <c r="C821" s="18"/>
    </row>
    <row r="822" spans="1:3" s="17" customFormat="1" x14ac:dyDescent="0.25">
      <c r="A822" s="19"/>
      <c r="C822" s="18"/>
    </row>
    <row r="823" spans="1:3" s="17" customFormat="1" x14ac:dyDescent="0.25">
      <c r="A823" s="19"/>
      <c r="C823" s="18"/>
    </row>
    <row r="824" spans="1:3" s="17" customFormat="1" x14ac:dyDescent="0.25">
      <c r="A824" s="19"/>
      <c r="C824" s="18"/>
    </row>
    <row r="825" spans="1:3" s="17" customFormat="1" x14ac:dyDescent="0.25">
      <c r="A825" s="19"/>
      <c r="C825" s="18"/>
    </row>
    <row r="826" spans="1:3" s="17" customFormat="1" x14ac:dyDescent="0.25">
      <c r="A826" s="19"/>
      <c r="C826" s="18"/>
    </row>
    <row r="827" spans="1:3" s="17" customFormat="1" x14ac:dyDescent="0.25">
      <c r="A827" s="19"/>
      <c r="C827" s="18"/>
    </row>
    <row r="828" spans="1:3" s="17" customFormat="1" x14ac:dyDescent="0.25">
      <c r="A828" s="19"/>
      <c r="C828" s="18"/>
    </row>
    <row r="829" spans="1:3" s="17" customFormat="1" x14ac:dyDescent="0.25">
      <c r="A829" s="19"/>
      <c r="C829" s="18"/>
    </row>
    <row r="830" spans="1:3" s="17" customFormat="1" x14ac:dyDescent="0.25">
      <c r="A830" s="19"/>
      <c r="C830" s="18"/>
    </row>
    <row r="831" spans="1:3" s="17" customFormat="1" x14ac:dyDescent="0.25">
      <c r="A831" s="19"/>
      <c r="C831" s="18"/>
    </row>
    <row r="832" spans="1:3" s="17" customFormat="1" x14ac:dyDescent="0.25">
      <c r="A832" s="19"/>
      <c r="C832" s="18"/>
    </row>
    <row r="833" spans="1:3" s="17" customFormat="1" x14ac:dyDescent="0.25">
      <c r="A833" s="19"/>
      <c r="C833" s="18"/>
    </row>
    <row r="834" spans="1:3" s="17" customFormat="1" x14ac:dyDescent="0.25">
      <c r="A834" s="19"/>
      <c r="C834" s="18"/>
    </row>
    <row r="835" spans="1:3" s="17" customFormat="1" x14ac:dyDescent="0.25">
      <c r="A835" s="19"/>
      <c r="C835" s="18"/>
    </row>
    <row r="836" spans="1:3" s="17" customFormat="1" x14ac:dyDescent="0.25">
      <c r="A836" s="19"/>
      <c r="C836" s="18"/>
    </row>
    <row r="837" spans="1:3" s="17" customFormat="1" x14ac:dyDescent="0.25">
      <c r="A837" s="19"/>
      <c r="C837" s="18"/>
    </row>
    <row r="838" spans="1:3" s="17" customFormat="1" x14ac:dyDescent="0.25">
      <c r="A838" s="19"/>
      <c r="C838" s="18"/>
    </row>
    <row r="839" spans="1:3" s="17" customFormat="1" x14ac:dyDescent="0.25">
      <c r="A839" s="19"/>
      <c r="C839" s="18"/>
    </row>
    <row r="840" spans="1:3" s="17" customFormat="1" x14ac:dyDescent="0.25">
      <c r="A840" s="19"/>
      <c r="C840" s="18"/>
    </row>
    <row r="841" spans="1:3" s="17" customFormat="1" x14ac:dyDescent="0.25">
      <c r="A841" s="19"/>
      <c r="C841" s="18"/>
    </row>
    <row r="842" spans="1:3" s="17" customFormat="1" x14ac:dyDescent="0.25">
      <c r="A842" s="19"/>
      <c r="C842" s="18"/>
    </row>
    <row r="843" spans="1:3" s="17" customFormat="1" x14ac:dyDescent="0.25">
      <c r="A843" s="19"/>
      <c r="C843" s="18"/>
    </row>
    <row r="844" spans="1:3" s="17" customFormat="1" x14ac:dyDescent="0.25">
      <c r="A844" s="19"/>
      <c r="C844" s="18"/>
    </row>
    <row r="845" spans="1:3" s="17" customFormat="1" x14ac:dyDescent="0.25">
      <c r="A845" s="19"/>
      <c r="C845" s="18"/>
    </row>
    <row r="846" spans="1:3" s="17" customFormat="1" x14ac:dyDescent="0.25">
      <c r="A846" s="19"/>
      <c r="C846" s="18"/>
    </row>
    <row r="847" spans="1:3" s="17" customFormat="1" x14ac:dyDescent="0.25">
      <c r="A847" s="19"/>
      <c r="C847" s="18"/>
    </row>
    <row r="848" spans="1:3" s="17" customFormat="1" x14ac:dyDescent="0.25">
      <c r="A848" s="19"/>
      <c r="C848" s="18"/>
    </row>
    <row r="849" spans="1:3" s="17" customFormat="1" x14ac:dyDescent="0.25">
      <c r="A849" s="19"/>
      <c r="C849" s="18"/>
    </row>
    <row r="850" spans="1:3" s="17" customFormat="1" x14ac:dyDescent="0.25">
      <c r="A850" s="19"/>
      <c r="C850" s="18"/>
    </row>
    <row r="851" spans="1:3" s="17" customFormat="1" x14ac:dyDescent="0.25">
      <c r="A851" s="19"/>
      <c r="C851" s="18"/>
    </row>
    <row r="852" spans="1:3" s="17" customFormat="1" x14ac:dyDescent="0.25">
      <c r="A852" s="19"/>
      <c r="C852" s="18"/>
    </row>
    <row r="853" spans="1:3" s="17" customFormat="1" x14ac:dyDescent="0.25">
      <c r="A853" s="19"/>
      <c r="C853" s="18"/>
    </row>
    <row r="854" spans="1:3" s="17" customFormat="1" x14ac:dyDescent="0.25">
      <c r="A854" s="19"/>
      <c r="C854" s="18"/>
    </row>
    <row r="855" spans="1:3" s="17" customFormat="1" x14ac:dyDescent="0.25">
      <c r="A855" s="19"/>
      <c r="C855" s="18"/>
    </row>
    <row r="856" spans="1:3" s="17" customFormat="1" x14ac:dyDescent="0.25">
      <c r="A856" s="19"/>
      <c r="C856" s="18"/>
    </row>
    <row r="857" spans="1:3" s="17" customFormat="1" x14ac:dyDescent="0.25">
      <c r="A857" s="19"/>
      <c r="C857" s="18"/>
    </row>
    <row r="858" spans="1:3" s="17" customFormat="1" x14ac:dyDescent="0.25">
      <c r="A858" s="19"/>
      <c r="C858" s="18"/>
    </row>
    <row r="859" spans="1:3" s="17" customFormat="1" x14ac:dyDescent="0.25">
      <c r="A859" s="19"/>
      <c r="C859" s="18"/>
    </row>
    <row r="860" spans="1:3" s="17" customFormat="1" x14ac:dyDescent="0.25">
      <c r="A860" s="19"/>
      <c r="C860" s="18"/>
    </row>
    <row r="861" spans="1:3" s="17" customFormat="1" x14ac:dyDescent="0.25">
      <c r="A861" s="19"/>
      <c r="C861" s="18"/>
    </row>
    <row r="862" spans="1:3" s="17" customFormat="1" x14ac:dyDescent="0.25">
      <c r="A862" s="19"/>
      <c r="C862" s="18"/>
    </row>
    <row r="863" spans="1:3" s="17" customFormat="1" x14ac:dyDescent="0.25">
      <c r="A863" s="19"/>
      <c r="C863" s="18"/>
    </row>
    <row r="864" spans="1:3" s="17" customFormat="1" x14ac:dyDescent="0.25">
      <c r="A864" s="19"/>
      <c r="C864" s="18"/>
    </row>
    <row r="865" spans="1:3" s="17" customFormat="1" x14ac:dyDescent="0.25">
      <c r="A865" s="19"/>
      <c r="C865" s="18"/>
    </row>
    <row r="866" spans="1:3" s="17" customFormat="1" x14ac:dyDescent="0.25">
      <c r="A866" s="19"/>
      <c r="C866" s="18"/>
    </row>
    <row r="867" spans="1:3" s="17" customFormat="1" x14ac:dyDescent="0.25">
      <c r="A867" s="19"/>
      <c r="C867" s="18"/>
    </row>
    <row r="868" spans="1:3" s="17" customFormat="1" x14ac:dyDescent="0.25">
      <c r="A868" s="19"/>
      <c r="C868" s="18"/>
    </row>
    <row r="869" spans="1:3" s="17" customFormat="1" x14ac:dyDescent="0.25">
      <c r="A869" s="19"/>
      <c r="C869" s="18"/>
    </row>
    <row r="870" spans="1:3" s="17" customFormat="1" x14ac:dyDescent="0.25">
      <c r="A870" s="19"/>
      <c r="C870" s="18"/>
    </row>
    <row r="871" spans="1:3" s="17" customFormat="1" x14ac:dyDescent="0.25">
      <c r="A871" s="19"/>
      <c r="C871" s="18"/>
    </row>
    <row r="872" spans="1:3" s="17" customFormat="1" x14ac:dyDescent="0.25">
      <c r="A872" s="19"/>
      <c r="C872" s="18"/>
    </row>
    <row r="873" spans="1:3" s="17" customFormat="1" x14ac:dyDescent="0.25">
      <c r="A873" s="19"/>
      <c r="C873" s="18"/>
    </row>
    <row r="874" spans="1:3" s="17" customFormat="1" x14ac:dyDescent="0.25">
      <c r="A874" s="19"/>
      <c r="C874" s="18"/>
    </row>
    <row r="875" spans="1:3" s="17" customFormat="1" x14ac:dyDescent="0.25">
      <c r="A875" s="19"/>
      <c r="C875" s="18"/>
    </row>
    <row r="876" spans="1:3" s="17" customFormat="1" x14ac:dyDescent="0.25">
      <c r="A876" s="19"/>
      <c r="C876" s="18"/>
    </row>
    <row r="877" spans="1:3" s="17" customFormat="1" x14ac:dyDescent="0.25">
      <c r="A877" s="19"/>
      <c r="C877" s="18"/>
    </row>
    <row r="878" spans="1:3" s="17" customFormat="1" x14ac:dyDescent="0.25">
      <c r="A878" s="19"/>
      <c r="C878" s="18"/>
    </row>
    <row r="879" spans="1:3" s="17" customFormat="1" x14ac:dyDescent="0.25">
      <c r="A879" s="19"/>
      <c r="C879" s="18"/>
    </row>
    <row r="880" spans="1:3" s="17" customFormat="1" x14ac:dyDescent="0.25">
      <c r="A880" s="19"/>
      <c r="C880" s="18"/>
    </row>
    <row r="881" spans="1:3" s="17" customFormat="1" x14ac:dyDescent="0.25">
      <c r="A881" s="19"/>
      <c r="C881" s="18"/>
    </row>
    <row r="882" spans="1:3" s="17" customFormat="1" x14ac:dyDescent="0.25">
      <c r="A882" s="19"/>
      <c r="C882" s="18"/>
    </row>
    <row r="883" spans="1:3" s="17" customFormat="1" x14ac:dyDescent="0.25">
      <c r="A883" s="19"/>
      <c r="C883" s="18"/>
    </row>
    <row r="884" spans="1:3" s="17" customFormat="1" x14ac:dyDescent="0.25">
      <c r="A884" s="19"/>
      <c r="C884" s="18"/>
    </row>
    <row r="885" spans="1:3" s="17" customFormat="1" x14ac:dyDescent="0.25">
      <c r="A885" s="19"/>
      <c r="C885" s="18"/>
    </row>
    <row r="886" spans="1:3" s="17" customFormat="1" x14ac:dyDescent="0.25">
      <c r="A886" s="19"/>
      <c r="C886" s="18"/>
    </row>
    <row r="887" spans="1:3" s="17" customFormat="1" x14ac:dyDescent="0.25">
      <c r="A887" s="19"/>
      <c r="C887" s="18"/>
    </row>
    <row r="888" spans="1:3" s="17" customFormat="1" x14ac:dyDescent="0.25">
      <c r="A888" s="19"/>
      <c r="C888" s="18"/>
    </row>
    <row r="889" spans="1:3" s="17" customFormat="1" x14ac:dyDescent="0.25">
      <c r="A889" s="19"/>
      <c r="C889" s="18"/>
    </row>
    <row r="890" spans="1:3" s="17" customFormat="1" x14ac:dyDescent="0.25">
      <c r="A890" s="19"/>
      <c r="C890" s="18"/>
    </row>
    <row r="891" spans="1:3" s="17" customFormat="1" x14ac:dyDescent="0.25">
      <c r="A891" s="19"/>
      <c r="C891" s="18"/>
    </row>
    <row r="892" spans="1:3" s="17" customFormat="1" x14ac:dyDescent="0.25">
      <c r="A892" s="19"/>
      <c r="C892" s="18"/>
    </row>
    <row r="893" spans="1:3" s="17" customFormat="1" x14ac:dyDescent="0.25">
      <c r="A893" s="19"/>
      <c r="C893" s="18"/>
    </row>
    <row r="894" spans="1:3" s="17" customFormat="1" x14ac:dyDescent="0.25">
      <c r="A894" s="19"/>
      <c r="C894" s="18"/>
    </row>
    <row r="895" spans="1:3" s="17" customFormat="1" x14ac:dyDescent="0.25">
      <c r="A895" s="19"/>
      <c r="C895" s="18"/>
    </row>
    <row r="896" spans="1:3" s="17" customFormat="1" x14ac:dyDescent="0.25">
      <c r="A896" s="19"/>
      <c r="C896" s="18"/>
    </row>
    <row r="897" spans="1:3" s="17" customFormat="1" x14ac:dyDescent="0.25">
      <c r="A897" s="19"/>
      <c r="C897" s="18"/>
    </row>
    <row r="898" spans="1:3" s="17" customFormat="1" x14ac:dyDescent="0.25">
      <c r="A898" s="19"/>
      <c r="C898" s="18"/>
    </row>
    <row r="899" spans="1:3" s="17" customFormat="1" x14ac:dyDescent="0.25">
      <c r="A899" s="19"/>
      <c r="C899" s="18"/>
    </row>
    <row r="900" spans="1:3" s="17" customFormat="1" x14ac:dyDescent="0.25">
      <c r="A900" s="19"/>
      <c r="C900" s="18"/>
    </row>
    <row r="901" spans="1:3" s="17" customFormat="1" x14ac:dyDescent="0.25">
      <c r="A901" s="19"/>
      <c r="C901" s="18"/>
    </row>
    <row r="902" spans="1:3" s="17" customFormat="1" x14ac:dyDescent="0.25">
      <c r="A902" s="19"/>
      <c r="C902" s="18"/>
    </row>
    <row r="903" spans="1:3" s="17" customFormat="1" x14ac:dyDescent="0.25">
      <c r="A903" s="19"/>
      <c r="C903" s="18"/>
    </row>
    <row r="904" spans="1:3" s="17" customFormat="1" x14ac:dyDescent="0.25">
      <c r="A904" s="19"/>
      <c r="C904" s="18"/>
    </row>
    <row r="905" spans="1:3" s="17" customFormat="1" x14ac:dyDescent="0.25">
      <c r="A905" s="19"/>
      <c r="C905" s="18"/>
    </row>
    <row r="906" spans="1:3" s="17" customFormat="1" x14ac:dyDescent="0.25">
      <c r="A906" s="19"/>
      <c r="C906" s="18"/>
    </row>
    <row r="907" spans="1:3" s="17" customFormat="1" x14ac:dyDescent="0.25">
      <c r="A907" s="19"/>
      <c r="C907" s="18"/>
    </row>
    <row r="908" spans="1:3" s="17" customFormat="1" x14ac:dyDescent="0.25">
      <c r="A908" s="19"/>
      <c r="C908" s="18"/>
    </row>
    <row r="909" spans="1:3" s="17" customFormat="1" x14ac:dyDescent="0.25">
      <c r="A909" s="19"/>
      <c r="C909" s="18"/>
    </row>
    <row r="910" spans="1:3" s="17" customFormat="1" x14ac:dyDescent="0.25">
      <c r="A910" s="19"/>
      <c r="C910" s="18"/>
    </row>
    <row r="911" spans="1:3" s="17" customFormat="1" x14ac:dyDescent="0.25">
      <c r="A911" s="19"/>
      <c r="C911" s="18"/>
    </row>
    <row r="912" spans="1:3" s="17" customFormat="1" x14ac:dyDescent="0.25">
      <c r="A912" s="19"/>
      <c r="C912" s="18"/>
    </row>
    <row r="913" spans="1:3" s="17" customFormat="1" x14ac:dyDescent="0.25">
      <c r="A913" s="19"/>
      <c r="C913" s="18"/>
    </row>
    <row r="914" spans="1:3" s="17" customFormat="1" x14ac:dyDescent="0.25">
      <c r="A914" s="19"/>
      <c r="C914" s="18"/>
    </row>
    <row r="915" spans="1:3" s="17" customFormat="1" x14ac:dyDescent="0.25">
      <c r="A915" s="19"/>
      <c r="C915" s="18"/>
    </row>
    <row r="916" spans="1:3" s="17" customFormat="1" x14ac:dyDescent="0.25">
      <c r="A916" s="19"/>
      <c r="C916" s="18"/>
    </row>
    <row r="917" spans="1:3" s="17" customFormat="1" x14ac:dyDescent="0.25">
      <c r="A917" s="19"/>
      <c r="C917" s="18"/>
    </row>
    <row r="918" spans="1:3" s="17" customFormat="1" x14ac:dyDescent="0.25">
      <c r="A918" s="19"/>
      <c r="C918" s="18"/>
    </row>
    <row r="919" spans="1:3" s="17" customFormat="1" x14ac:dyDescent="0.25">
      <c r="A919" s="19"/>
      <c r="C919" s="18"/>
    </row>
    <row r="920" spans="1:3" s="17" customFormat="1" x14ac:dyDescent="0.25">
      <c r="A920" s="19"/>
      <c r="C920" s="18"/>
    </row>
    <row r="921" spans="1:3" s="17" customFormat="1" x14ac:dyDescent="0.25">
      <c r="A921" s="19"/>
      <c r="C921" s="18"/>
    </row>
    <row r="922" spans="1:3" s="17" customFormat="1" x14ac:dyDescent="0.25">
      <c r="A922" s="19"/>
      <c r="C922" s="18"/>
    </row>
    <row r="923" spans="1:3" s="17" customFormat="1" x14ac:dyDescent="0.25">
      <c r="A923" s="19"/>
      <c r="C923" s="18"/>
    </row>
    <row r="924" spans="1:3" s="17" customFormat="1" x14ac:dyDescent="0.25">
      <c r="A924" s="19"/>
      <c r="C924" s="18"/>
    </row>
    <row r="925" spans="1:3" s="17" customFormat="1" x14ac:dyDescent="0.25">
      <c r="A925" s="19"/>
      <c r="C925" s="18"/>
    </row>
    <row r="926" spans="1:3" s="17" customFormat="1" x14ac:dyDescent="0.25">
      <c r="A926" s="19"/>
      <c r="C926" s="18"/>
    </row>
    <row r="927" spans="1:3" s="17" customFormat="1" x14ac:dyDescent="0.25">
      <c r="A927" s="19"/>
      <c r="C927" s="18"/>
    </row>
    <row r="928" spans="1:3" s="17" customFormat="1" x14ac:dyDescent="0.25">
      <c r="A928" s="19"/>
      <c r="C928" s="18"/>
    </row>
    <row r="929" spans="1:3" s="17" customFormat="1" x14ac:dyDescent="0.25">
      <c r="A929" s="19"/>
      <c r="C929" s="18"/>
    </row>
    <row r="930" spans="1:3" s="17" customFormat="1" x14ac:dyDescent="0.25">
      <c r="A930" s="19"/>
      <c r="C930" s="18"/>
    </row>
    <row r="931" spans="1:3" s="17" customFormat="1" x14ac:dyDescent="0.25">
      <c r="A931" s="19"/>
      <c r="C931" s="18"/>
    </row>
    <row r="932" spans="1:3" s="17" customFormat="1" x14ac:dyDescent="0.25">
      <c r="A932" s="19"/>
      <c r="C932" s="18"/>
    </row>
    <row r="933" spans="1:3" s="17" customFormat="1" x14ac:dyDescent="0.25">
      <c r="A933" s="19"/>
      <c r="C933" s="18"/>
    </row>
    <row r="934" spans="1:3" s="17" customFormat="1" x14ac:dyDescent="0.25">
      <c r="A934" s="19"/>
      <c r="C934" s="18"/>
    </row>
    <row r="935" spans="1:3" s="17" customFormat="1" x14ac:dyDescent="0.25">
      <c r="A935" s="19"/>
      <c r="C935" s="18"/>
    </row>
    <row r="936" spans="1:3" s="17" customFormat="1" x14ac:dyDescent="0.25">
      <c r="A936" s="19"/>
      <c r="C936" s="18"/>
    </row>
    <row r="937" spans="1:3" s="17" customFormat="1" x14ac:dyDescent="0.25">
      <c r="A937" s="19"/>
      <c r="C937" s="18"/>
    </row>
    <row r="938" spans="1:3" s="17" customFormat="1" x14ac:dyDescent="0.25">
      <c r="A938" s="19"/>
      <c r="C938" s="18"/>
    </row>
    <row r="939" spans="1:3" s="17" customFormat="1" x14ac:dyDescent="0.25">
      <c r="A939" s="19"/>
      <c r="C939" s="18"/>
    </row>
    <row r="940" spans="1:3" s="17" customFormat="1" x14ac:dyDescent="0.25">
      <c r="A940" s="19"/>
      <c r="C940" s="18"/>
    </row>
    <row r="941" spans="1:3" s="17" customFormat="1" x14ac:dyDescent="0.25">
      <c r="A941" s="19"/>
      <c r="C941" s="18"/>
    </row>
    <row r="942" spans="1:3" s="17" customFormat="1" x14ac:dyDescent="0.25">
      <c r="A942" s="19"/>
      <c r="C942" s="18"/>
    </row>
    <row r="943" spans="1:3" s="17" customFormat="1" x14ac:dyDescent="0.25">
      <c r="A943" s="19"/>
      <c r="C943" s="18"/>
    </row>
    <row r="944" spans="1:3" s="17" customFormat="1" x14ac:dyDescent="0.25">
      <c r="A944" s="19"/>
      <c r="C944" s="18"/>
    </row>
    <row r="945" spans="1:3" s="17" customFormat="1" x14ac:dyDescent="0.25">
      <c r="A945" s="19"/>
      <c r="C945" s="18"/>
    </row>
    <row r="946" spans="1:3" s="17" customFormat="1" x14ac:dyDescent="0.25">
      <c r="A946" s="19"/>
      <c r="C946" s="18"/>
    </row>
    <row r="947" spans="1:3" s="17" customFormat="1" x14ac:dyDescent="0.25">
      <c r="A947" s="19"/>
      <c r="C947" s="18"/>
    </row>
    <row r="948" spans="1:3" s="17" customFormat="1" x14ac:dyDescent="0.25">
      <c r="A948" s="19"/>
      <c r="C948" s="18"/>
    </row>
    <row r="949" spans="1:3" s="17" customFormat="1" x14ac:dyDescent="0.25">
      <c r="A949" s="19"/>
      <c r="C949" s="18"/>
    </row>
    <row r="950" spans="1:3" s="17" customFormat="1" x14ac:dyDescent="0.25">
      <c r="A950" s="19"/>
      <c r="C950" s="18"/>
    </row>
    <row r="951" spans="1:3" s="17" customFormat="1" x14ac:dyDescent="0.25">
      <c r="A951" s="19"/>
      <c r="C951" s="18"/>
    </row>
    <row r="952" spans="1:3" s="17" customFormat="1" x14ac:dyDescent="0.25">
      <c r="A952" s="19"/>
      <c r="C952" s="18"/>
    </row>
    <row r="953" spans="1:3" s="17" customFormat="1" x14ac:dyDescent="0.25">
      <c r="A953" s="19"/>
      <c r="C953" s="18"/>
    </row>
    <row r="954" spans="1:3" s="17" customFormat="1" x14ac:dyDescent="0.25">
      <c r="A954" s="19"/>
      <c r="C954" s="18"/>
    </row>
    <row r="955" spans="1:3" s="17" customFormat="1" x14ac:dyDescent="0.25">
      <c r="A955" s="19"/>
      <c r="C955" s="18"/>
    </row>
    <row r="956" spans="1:3" s="17" customFormat="1" x14ac:dyDescent="0.25">
      <c r="A956" s="19"/>
      <c r="C956" s="18"/>
    </row>
    <row r="957" spans="1:3" s="17" customFormat="1" x14ac:dyDescent="0.25">
      <c r="A957" s="19"/>
      <c r="C957" s="18"/>
    </row>
    <row r="958" spans="1:3" s="17" customFormat="1" x14ac:dyDescent="0.25">
      <c r="A958" s="19"/>
      <c r="C958" s="18"/>
    </row>
    <row r="959" spans="1:3" s="17" customFormat="1" x14ac:dyDescent="0.25">
      <c r="A959" s="19"/>
      <c r="C959" s="18"/>
    </row>
    <row r="960" spans="1:3" s="17" customFormat="1" x14ac:dyDescent="0.25">
      <c r="A960" s="19"/>
      <c r="C960" s="18"/>
    </row>
    <row r="961" spans="1:3" s="17" customFormat="1" x14ac:dyDescent="0.25">
      <c r="A961" s="19"/>
      <c r="C961" s="18"/>
    </row>
    <row r="962" spans="1:3" s="17" customFormat="1" x14ac:dyDescent="0.25">
      <c r="A962" s="19"/>
      <c r="C962" s="18"/>
    </row>
    <row r="963" spans="1:3" s="17" customFormat="1" x14ac:dyDescent="0.25">
      <c r="A963" s="19"/>
      <c r="C963" s="18"/>
    </row>
    <row r="964" spans="1:3" s="17" customFormat="1" x14ac:dyDescent="0.25">
      <c r="A964" s="19"/>
      <c r="C964" s="18"/>
    </row>
    <row r="965" spans="1:3" s="17" customFormat="1" x14ac:dyDescent="0.25">
      <c r="A965" s="19"/>
      <c r="C965" s="18"/>
    </row>
    <row r="966" spans="1:3" s="17" customFormat="1" x14ac:dyDescent="0.25">
      <c r="A966" s="19"/>
      <c r="C966" s="18"/>
    </row>
    <row r="967" spans="1:3" s="17" customFormat="1" x14ac:dyDescent="0.25">
      <c r="A967" s="19"/>
      <c r="C967" s="18"/>
    </row>
    <row r="968" spans="1:3" s="17" customFormat="1" x14ac:dyDescent="0.25">
      <c r="A968" s="19"/>
      <c r="C968" s="18"/>
    </row>
    <row r="969" spans="1:3" s="17" customFormat="1" x14ac:dyDescent="0.25">
      <c r="A969" s="19"/>
      <c r="C969" s="18"/>
    </row>
    <row r="970" spans="1:3" s="17" customFormat="1" x14ac:dyDescent="0.25">
      <c r="A970" s="19"/>
      <c r="C970" s="18"/>
    </row>
    <row r="971" spans="1:3" s="17" customFormat="1" x14ac:dyDescent="0.25">
      <c r="A971" s="19"/>
      <c r="C971" s="18"/>
    </row>
    <row r="972" spans="1:3" s="17" customFormat="1" x14ac:dyDescent="0.25">
      <c r="A972" s="19"/>
      <c r="C972" s="18"/>
    </row>
    <row r="973" spans="1:3" s="17" customFormat="1" x14ac:dyDescent="0.25">
      <c r="A973" s="19"/>
      <c r="C973" s="18"/>
    </row>
    <row r="974" spans="1:3" s="17" customFormat="1" x14ac:dyDescent="0.25">
      <c r="A974" s="19"/>
      <c r="C974" s="18"/>
    </row>
    <row r="975" spans="1:3" s="17" customFormat="1" x14ac:dyDescent="0.25">
      <c r="A975" s="19"/>
      <c r="C975" s="18"/>
    </row>
    <row r="976" spans="1:3" s="17" customFormat="1" x14ac:dyDescent="0.25">
      <c r="A976" s="19"/>
      <c r="C976" s="18"/>
    </row>
    <row r="977" spans="1:3" s="17" customFormat="1" x14ac:dyDescent="0.25">
      <c r="A977" s="19"/>
      <c r="C977" s="18"/>
    </row>
    <row r="978" spans="1:3" s="17" customFormat="1" x14ac:dyDescent="0.25">
      <c r="A978" s="19"/>
      <c r="C978" s="18"/>
    </row>
    <row r="979" spans="1:3" s="17" customFormat="1" x14ac:dyDescent="0.25">
      <c r="A979" s="19"/>
      <c r="C979" s="18"/>
    </row>
    <row r="980" spans="1:3" s="17" customFormat="1" x14ac:dyDescent="0.25">
      <c r="A980" s="19"/>
      <c r="C980" s="18"/>
    </row>
    <row r="981" spans="1:3" s="17" customFormat="1" x14ac:dyDescent="0.25">
      <c r="A981" s="19"/>
      <c r="C981" s="18"/>
    </row>
    <row r="982" spans="1:3" s="17" customFormat="1" x14ac:dyDescent="0.25">
      <c r="A982" s="19"/>
      <c r="C982" s="18"/>
    </row>
    <row r="983" spans="1:3" s="17" customFormat="1" x14ac:dyDescent="0.25">
      <c r="A983" s="19"/>
      <c r="C983" s="18"/>
    </row>
    <row r="984" spans="1:3" s="17" customFormat="1" x14ac:dyDescent="0.25">
      <c r="A984" s="19"/>
      <c r="C984" s="18"/>
    </row>
    <row r="985" spans="1:3" s="17" customFormat="1" x14ac:dyDescent="0.25">
      <c r="A985" s="19"/>
      <c r="C985" s="18"/>
    </row>
    <row r="986" spans="1:3" s="17" customFormat="1" x14ac:dyDescent="0.25">
      <c r="A986" s="19"/>
      <c r="C986" s="18"/>
    </row>
    <row r="987" spans="1:3" s="17" customFormat="1" x14ac:dyDescent="0.25">
      <c r="A987" s="19"/>
      <c r="C987" s="18"/>
    </row>
    <row r="988" spans="1:3" s="17" customFormat="1" x14ac:dyDescent="0.25">
      <c r="A988" s="19"/>
      <c r="C988" s="18"/>
    </row>
    <row r="989" spans="1:3" s="17" customFormat="1" x14ac:dyDescent="0.25">
      <c r="A989" s="19"/>
      <c r="C989" s="18"/>
    </row>
    <row r="990" spans="1:3" s="17" customFormat="1" x14ac:dyDescent="0.25">
      <c r="A990" s="19"/>
      <c r="C990" s="18"/>
    </row>
    <row r="991" spans="1:3" s="17" customFormat="1" x14ac:dyDescent="0.25">
      <c r="A991" s="19"/>
      <c r="C991" s="18"/>
    </row>
    <row r="992" spans="1:3" s="17" customFormat="1" x14ac:dyDescent="0.25">
      <c r="A992" s="19"/>
      <c r="C992" s="18"/>
    </row>
    <row r="993" spans="1:3" s="17" customFormat="1" x14ac:dyDescent="0.25">
      <c r="A993" s="19"/>
      <c r="C993" s="18"/>
    </row>
    <row r="994" spans="1:3" s="17" customFormat="1" x14ac:dyDescent="0.25">
      <c r="A994" s="19"/>
      <c r="C994" s="18"/>
    </row>
    <row r="995" spans="1:3" s="17" customFormat="1" x14ac:dyDescent="0.25">
      <c r="A995" s="19"/>
      <c r="C995" s="18"/>
    </row>
    <row r="996" spans="1:3" s="17" customFormat="1" x14ac:dyDescent="0.25">
      <c r="A996" s="19"/>
      <c r="C996" s="18"/>
    </row>
    <row r="997" spans="1:3" s="17" customFormat="1" x14ac:dyDescent="0.25">
      <c r="A997" s="19"/>
      <c r="C997" s="18"/>
    </row>
    <row r="998" spans="1:3" s="17" customFormat="1" x14ac:dyDescent="0.25">
      <c r="A998" s="19"/>
      <c r="C998" s="18"/>
    </row>
    <row r="999" spans="1:3" s="17" customFormat="1" x14ac:dyDescent="0.25">
      <c r="A999" s="19"/>
      <c r="C999" s="18"/>
    </row>
    <row r="1000" spans="1:3" s="17" customFormat="1" x14ac:dyDescent="0.25">
      <c r="A1000" s="19"/>
      <c r="C1000" s="18"/>
    </row>
    <row r="1001" spans="1:3" s="17" customFormat="1" x14ac:dyDescent="0.25">
      <c r="A1001" s="19"/>
      <c r="C1001" s="18"/>
    </row>
    <row r="1002" spans="1:3" s="17" customFormat="1" x14ac:dyDescent="0.25">
      <c r="A1002" s="19"/>
      <c r="C1002" s="18"/>
    </row>
    <row r="1003" spans="1:3" s="17" customFormat="1" x14ac:dyDescent="0.25">
      <c r="A1003" s="19"/>
      <c r="C1003" s="18"/>
    </row>
    <row r="1004" spans="1:3" s="17" customFormat="1" x14ac:dyDescent="0.25">
      <c r="A1004" s="19"/>
      <c r="C1004" s="18"/>
    </row>
    <row r="1005" spans="1:3" s="17" customFormat="1" x14ac:dyDescent="0.25">
      <c r="A1005" s="19"/>
      <c r="C1005" s="18"/>
    </row>
    <row r="1006" spans="1:3" s="17" customFormat="1" x14ac:dyDescent="0.25">
      <c r="A1006" s="19"/>
      <c r="C1006" s="18"/>
    </row>
    <row r="1007" spans="1:3" s="17" customFormat="1" x14ac:dyDescent="0.25">
      <c r="A1007" s="19"/>
      <c r="C1007" s="18"/>
    </row>
    <row r="1008" spans="1:3" s="17" customFormat="1" x14ac:dyDescent="0.25">
      <c r="A1008" s="19"/>
      <c r="C1008" s="18"/>
    </row>
    <row r="1009" spans="1:3" s="17" customFormat="1" x14ac:dyDescent="0.25">
      <c r="A1009" s="19"/>
      <c r="C1009" s="18"/>
    </row>
    <row r="1010" spans="1:3" s="17" customFormat="1" x14ac:dyDescent="0.25">
      <c r="A1010" s="19"/>
      <c r="C1010" s="18"/>
    </row>
    <row r="1011" spans="1:3" s="17" customFormat="1" x14ac:dyDescent="0.25">
      <c r="A1011" s="19"/>
      <c r="C1011" s="18"/>
    </row>
    <row r="1012" spans="1:3" s="17" customFormat="1" x14ac:dyDescent="0.25">
      <c r="A1012" s="19"/>
      <c r="C1012" s="18"/>
    </row>
    <row r="1013" spans="1:3" s="17" customFormat="1" x14ac:dyDescent="0.25">
      <c r="A1013" s="19"/>
      <c r="C1013" s="18"/>
    </row>
    <row r="1014" spans="1:3" s="17" customFormat="1" x14ac:dyDescent="0.25">
      <c r="A1014" s="19"/>
      <c r="C1014" s="18"/>
    </row>
    <row r="1015" spans="1:3" s="17" customFormat="1" x14ac:dyDescent="0.25">
      <c r="A1015" s="19"/>
      <c r="C1015" s="18"/>
    </row>
    <row r="1016" spans="1:3" s="17" customFormat="1" x14ac:dyDescent="0.25">
      <c r="A1016" s="19"/>
      <c r="C1016" s="18"/>
    </row>
    <row r="1017" spans="1:3" s="17" customFormat="1" x14ac:dyDescent="0.25">
      <c r="A1017" s="19"/>
      <c r="C1017" s="18"/>
    </row>
    <row r="1018" spans="1:3" s="17" customFormat="1" x14ac:dyDescent="0.25">
      <c r="A1018" s="19"/>
      <c r="C1018" s="18"/>
    </row>
    <row r="1019" spans="1:3" s="17" customFormat="1" x14ac:dyDescent="0.25">
      <c r="A1019" s="19"/>
      <c r="C1019" s="18"/>
    </row>
    <row r="1020" spans="1:3" s="17" customFormat="1" x14ac:dyDescent="0.25">
      <c r="A1020" s="19"/>
      <c r="C1020" s="18"/>
    </row>
    <row r="1021" spans="1:3" s="17" customFormat="1" x14ac:dyDescent="0.25">
      <c r="A1021" s="19"/>
      <c r="C1021" s="18"/>
    </row>
    <row r="1022" spans="1:3" s="17" customFormat="1" x14ac:dyDescent="0.25">
      <c r="A1022" s="19"/>
      <c r="C1022" s="18"/>
    </row>
    <row r="1023" spans="1:3" s="17" customFormat="1" x14ac:dyDescent="0.25">
      <c r="A1023" s="19"/>
      <c r="C1023" s="18"/>
    </row>
    <row r="1024" spans="1:3" s="17" customFormat="1" x14ac:dyDescent="0.25">
      <c r="A1024" s="19"/>
      <c r="C1024" s="18"/>
    </row>
    <row r="1025" spans="1:3" s="17" customFormat="1" x14ac:dyDescent="0.25">
      <c r="A1025" s="19"/>
      <c r="C1025" s="18"/>
    </row>
    <row r="1026" spans="1:3" s="17" customFormat="1" x14ac:dyDescent="0.25">
      <c r="A1026" s="19"/>
      <c r="C1026" s="18"/>
    </row>
    <row r="1027" spans="1:3" s="17" customFormat="1" x14ac:dyDescent="0.25">
      <c r="A1027" s="19"/>
      <c r="C1027" s="18"/>
    </row>
    <row r="1028" spans="1:3" s="17" customFormat="1" x14ac:dyDescent="0.25">
      <c r="A1028" s="19"/>
      <c r="C1028" s="18"/>
    </row>
    <row r="1029" spans="1:3" s="17" customFormat="1" x14ac:dyDescent="0.25">
      <c r="A1029" s="19"/>
      <c r="C1029" s="18"/>
    </row>
    <row r="1030" spans="1:3" s="17" customFormat="1" x14ac:dyDescent="0.25">
      <c r="A1030" s="19"/>
      <c r="C1030" s="18"/>
    </row>
    <row r="1031" spans="1:3" s="17" customFormat="1" x14ac:dyDescent="0.25">
      <c r="A1031" s="19"/>
      <c r="C1031" s="18"/>
    </row>
    <row r="1032" spans="1:3" s="17" customFormat="1" x14ac:dyDescent="0.25">
      <c r="A1032" s="19"/>
      <c r="C1032" s="18"/>
    </row>
    <row r="1033" spans="1:3" s="17" customFormat="1" x14ac:dyDescent="0.25">
      <c r="A1033" s="19"/>
      <c r="C1033" s="18"/>
    </row>
    <row r="1034" spans="1:3" s="17" customFormat="1" x14ac:dyDescent="0.25">
      <c r="A1034" s="19"/>
      <c r="C1034" s="18"/>
    </row>
    <row r="1035" spans="1:3" s="17" customFormat="1" x14ac:dyDescent="0.25">
      <c r="A1035" s="19"/>
      <c r="C1035" s="18"/>
    </row>
    <row r="1036" spans="1:3" s="17" customFormat="1" x14ac:dyDescent="0.25">
      <c r="A1036" s="19"/>
      <c r="C1036" s="18"/>
    </row>
    <row r="1037" spans="1:3" s="17" customFormat="1" x14ac:dyDescent="0.25">
      <c r="A1037" s="19"/>
      <c r="C1037" s="18"/>
    </row>
    <row r="1038" spans="1:3" s="17" customFormat="1" x14ac:dyDescent="0.25">
      <c r="A1038" s="19"/>
      <c r="C1038" s="18"/>
    </row>
    <row r="1039" spans="1:3" s="17" customFormat="1" x14ac:dyDescent="0.25">
      <c r="A1039" s="19"/>
      <c r="C1039" s="18"/>
    </row>
    <row r="1040" spans="1:3" s="17" customFormat="1" x14ac:dyDescent="0.25">
      <c r="A1040" s="19"/>
      <c r="C1040" s="18"/>
    </row>
    <row r="1041" spans="1:3" s="17" customFormat="1" x14ac:dyDescent="0.25">
      <c r="A1041" s="19"/>
      <c r="C1041" s="18"/>
    </row>
    <row r="1042" spans="1:3" s="17" customFormat="1" x14ac:dyDescent="0.25">
      <c r="A1042" s="19"/>
      <c r="C1042" s="18"/>
    </row>
    <row r="1043" spans="1:3" s="17" customFormat="1" x14ac:dyDescent="0.25">
      <c r="A1043" s="19"/>
      <c r="C1043" s="18"/>
    </row>
    <row r="1044" spans="1:3" s="17" customFormat="1" x14ac:dyDescent="0.25">
      <c r="A1044" s="19"/>
      <c r="C1044" s="18"/>
    </row>
    <row r="1045" spans="1:3" s="17" customFormat="1" x14ac:dyDescent="0.25">
      <c r="A1045" s="19"/>
      <c r="C1045" s="18"/>
    </row>
    <row r="1046" spans="1:3" s="17" customFormat="1" x14ac:dyDescent="0.25">
      <c r="A1046" s="19"/>
      <c r="C1046" s="18"/>
    </row>
    <row r="1047" spans="1:3" s="17" customFormat="1" x14ac:dyDescent="0.25">
      <c r="A1047" s="19"/>
      <c r="C1047" s="18"/>
    </row>
    <row r="1048" spans="1:3" s="17" customFormat="1" x14ac:dyDescent="0.25">
      <c r="A1048" s="19"/>
      <c r="C1048" s="18"/>
    </row>
    <row r="1049" spans="1:3" s="17" customFormat="1" x14ac:dyDescent="0.25">
      <c r="A1049" s="19"/>
      <c r="C1049" s="18"/>
    </row>
    <row r="1050" spans="1:3" s="17" customFormat="1" x14ac:dyDescent="0.25">
      <c r="A1050" s="19"/>
      <c r="C1050" s="18"/>
    </row>
    <row r="1051" spans="1:3" s="17" customFormat="1" x14ac:dyDescent="0.25">
      <c r="A1051" s="19"/>
      <c r="C1051" s="18"/>
    </row>
    <row r="1052" spans="1:3" s="17" customFormat="1" x14ac:dyDescent="0.25">
      <c r="A1052" s="19"/>
      <c r="C1052" s="18"/>
    </row>
    <row r="1053" spans="1:3" s="17" customFormat="1" x14ac:dyDescent="0.25">
      <c r="A1053" s="19"/>
      <c r="C1053" s="18"/>
    </row>
    <row r="1054" spans="1:3" s="17" customFormat="1" x14ac:dyDescent="0.25">
      <c r="A1054" s="19"/>
      <c r="C1054" s="18"/>
    </row>
    <row r="1055" spans="1:3" s="17" customFormat="1" x14ac:dyDescent="0.25">
      <c r="A1055" s="19"/>
      <c r="C1055" s="18"/>
    </row>
    <row r="1056" spans="1:3" s="17" customFormat="1" x14ac:dyDescent="0.25">
      <c r="A1056" s="19"/>
      <c r="C1056" s="18"/>
    </row>
    <row r="1057" spans="1:3" s="17" customFormat="1" x14ac:dyDescent="0.25">
      <c r="A1057" s="19"/>
      <c r="C1057" s="18"/>
    </row>
    <row r="1058" spans="1:3" s="17" customFormat="1" x14ac:dyDescent="0.25">
      <c r="A1058" s="19"/>
      <c r="C1058" s="18"/>
    </row>
    <row r="1059" spans="1:3" s="17" customFormat="1" x14ac:dyDescent="0.25">
      <c r="A1059" s="19"/>
      <c r="C1059" s="18"/>
    </row>
    <row r="1060" spans="1:3" s="17" customFormat="1" x14ac:dyDescent="0.25">
      <c r="A1060" s="19"/>
      <c r="C1060" s="18"/>
    </row>
    <row r="1061" spans="1:3" s="17" customFormat="1" x14ac:dyDescent="0.25">
      <c r="A1061" s="19"/>
      <c r="C1061" s="18"/>
    </row>
    <row r="1062" spans="1:3" s="17" customFormat="1" x14ac:dyDescent="0.25">
      <c r="A1062" s="19"/>
      <c r="C1062" s="18"/>
    </row>
    <row r="1063" spans="1:3" s="17" customFormat="1" x14ac:dyDescent="0.25">
      <c r="A1063" s="19"/>
      <c r="C1063" s="18"/>
    </row>
    <row r="1064" spans="1:3" s="17" customFormat="1" x14ac:dyDescent="0.25">
      <c r="A1064" s="19"/>
      <c r="C1064" s="18"/>
    </row>
    <row r="1065" spans="1:3" s="17" customFormat="1" x14ac:dyDescent="0.25">
      <c r="A1065" s="19"/>
      <c r="C1065" s="18"/>
    </row>
    <row r="1066" spans="1:3" s="17" customFormat="1" x14ac:dyDescent="0.25">
      <c r="A1066" s="19"/>
      <c r="C1066" s="18"/>
    </row>
    <row r="1067" spans="1:3" s="17" customFormat="1" x14ac:dyDescent="0.25">
      <c r="A1067" s="19"/>
      <c r="C1067" s="18"/>
    </row>
    <row r="1068" spans="1:3" s="17" customFormat="1" x14ac:dyDescent="0.25">
      <c r="A1068" s="19"/>
      <c r="C1068" s="18"/>
    </row>
    <row r="1069" spans="1:3" s="17" customFormat="1" x14ac:dyDescent="0.25">
      <c r="A1069" s="19"/>
      <c r="C1069" s="18"/>
    </row>
    <row r="1070" spans="1:3" s="17" customFormat="1" x14ac:dyDescent="0.25">
      <c r="A1070" s="19"/>
      <c r="C1070" s="18"/>
    </row>
    <row r="1071" spans="1:3" s="17" customFormat="1" x14ac:dyDescent="0.25">
      <c r="A1071" s="19"/>
      <c r="C1071" s="18"/>
    </row>
    <row r="1072" spans="1:3" s="17" customFormat="1" x14ac:dyDescent="0.25">
      <c r="A1072" s="19"/>
      <c r="C1072" s="18"/>
    </row>
    <row r="1073" spans="1:3" s="17" customFormat="1" x14ac:dyDescent="0.25">
      <c r="A1073" s="19"/>
      <c r="C1073" s="18"/>
    </row>
    <row r="1074" spans="1:3" s="17" customFormat="1" x14ac:dyDescent="0.25">
      <c r="A1074" s="19"/>
      <c r="C1074" s="18"/>
    </row>
    <row r="1075" spans="1:3" s="17" customFormat="1" x14ac:dyDescent="0.25">
      <c r="A1075" s="19"/>
      <c r="C1075" s="18"/>
    </row>
    <row r="1076" spans="1:3" s="17" customFormat="1" x14ac:dyDescent="0.25">
      <c r="A1076" s="19"/>
      <c r="C1076" s="18"/>
    </row>
    <row r="1077" spans="1:3" s="17" customFormat="1" x14ac:dyDescent="0.25">
      <c r="A1077" s="19"/>
      <c r="C1077" s="18"/>
    </row>
    <row r="1078" spans="1:3" s="17" customFormat="1" x14ac:dyDescent="0.25">
      <c r="A1078" s="19"/>
      <c r="C1078" s="18"/>
    </row>
    <row r="1079" spans="1:3" s="17" customFormat="1" x14ac:dyDescent="0.25">
      <c r="A1079" s="19"/>
      <c r="C1079" s="18"/>
    </row>
    <row r="1080" spans="1:3" s="17" customFormat="1" x14ac:dyDescent="0.25">
      <c r="A1080" s="19"/>
      <c r="C1080" s="18"/>
    </row>
    <row r="1081" spans="1:3" s="17" customFormat="1" x14ac:dyDescent="0.25">
      <c r="A1081" s="19"/>
      <c r="C1081" s="18"/>
    </row>
    <row r="1082" spans="1:3" s="17" customFormat="1" x14ac:dyDescent="0.25">
      <c r="A1082" s="19"/>
      <c r="C1082" s="18"/>
    </row>
    <row r="1083" spans="1:3" s="17" customFormat="1" x14ac:dyDescent="0.25">
      <c r="A1083" s="19"/>
      <c r="C1083" s="18"/>
    </row>
    <row r="1084" spans="1:3" s="17" customFormat="1" x14ac:dyDescent="0.25">
      <c r="A1084" s="19"/>
      <c r="C1084" s="18"/>
    </row>
    <row r="1085" spans="1:3" s="17" customFormat="1" x14ac:dyDescent="0.25">
      <c r="A1085" s="19"/>
      <c r="C1085" s="18"/>
    </row>
    <row r="1086" spans="1:3" s="17" customFormat="1" x14ac:dyDescent="0.25">
      <c r="A1086" s="19"/>
      <c r="C1086" s="18"/>
    </row>
    <row r="1087" spans="1:3" s="17" customFormat="1" x14ac:dyDescent="0.25">
      <c r="A1087" s="19"/>
      <c r="C1087" s="18"/>
    </row>
    <row r="1088" spans="1:3" s="17" customFormat="1" x14ac:dyDescent="0.25">
      <c r="A1088" s="19"/>
      <c r="C1088" s="18"/>
    </row>
    <row r="1089" spans="1:3" s="17" customFormat="1" x14ac:dyDescent="0.25">
      <c r="A1089" s="19"/>
      <c r="C1089" s="18"/>
    </row>
    <row r="1090" spans="1:3" s="17" customFormat="1" x14ac:dyDescent="0.25">
      <c r="A1090" s="19"/>
      <c r="C1090" s="18"/>
    </row>
    <row r="1091" spans="1:3" s="17" customFormat="1" x14ac:dyDescent="0.25">
      <c r="A1091" s="19"/>
      <c r="C1091" s="18"/>
    </row>
    <row r="1092" spans="1:3" s="17" customFormat="1" x14ac:dyDescent="0.25">
      <c r="A1092" s="19"/>
      <c r="C1092" s="18"/>
    </row>
    <row r="1093" spans="1:3" s="17" customFormat="1" x14ac:dyDescent="0.25">
      <c r="A1093" s="19"/>
      <c r="C1093" s="18"/>
    </row>
    <row r="1094" spans="1:3" s="17" customFormat="1" x14ac:dyDescent="0.25">
      <c r="A1094" s="19"/>
      <c r="C1094" s="18"/>
    </row>
    <row r="1095" spans="1:3" s="17" customFormat="1" x14ac:dyDescent="0.25">
      <c r="A1095" s="19"/>
      <c r="C1095" s="18"/>
    </row>
    <row r="1096" spans="1:3" s="17" customFormat="1" x14ac:dyDescent="0.25">
      <c r="A1096" s="19"/>
      <c r="C1096" s="18"/>
    </row>
    <row r="1097" spans="1:3" s="17" customFormat="1" x14ac:dyDescent="0.25">
      <c r="A1097" s="19"/>
      <c r="C1097" s="18"/>
    </row>
    <row r="1098" spans="1:3" s="17" customFormat="1" x14ac:dyDescent="0.25">
      <c r="A1098" s="19"/>
      <c r="C1098" s="18"/>
    </row>
    <row r="1099" spans="1:3" s="17" customFormat="1" x14ac:dyDescent="0.25">
      <c r="A1099" s="19"/>
      <c r="C1099" s="18"/>
    </row>
    <row r="1100" spans="1:3" s="17" customFormat="1" x14ac:dyDescent="0.25">
      <c r="A1100" s="19"/>
      <c r="C1100" s="18"/>
    </row>
    <row r="1101" spans="1:3" s="17" customFormat="1" x14ac:dyDescent="0.25">
      <c r="A1101" s="19"/>
      <c r="C1101" s="18"/>
    </row>
    <row r="1102" spans="1:3" s="17" customFormat="1" x14ac:dyDescent="0.25">
      <c r="A1102" s="19"/>
      <c r="C1102" s="18"/>
    </row>
    <row r="1103" spans="1:3" s="17" customFormat="1" x14ac:dyDescent="0.25">
      <c r="A1103" s="19"/>
      <c r="C1103" s="18"/>
    </row>
    <row r="1104" spans="1:3" s="17" customFormat="1" x14ac:dyDescent="0.25">
      <c r="A1104" s="19"/>
      <c r="C1104" s="18"/>
    </row>
    <row r="1105" spans="1:3" s="17" customFormat="1" x14ac:dyDescent="0.25">
      <c r="A1105" s="19"/>
      <c r="C1105" s="18"/>
    </row>
    <row r="1106" spans="1:3" s="17" customFormat="1" x14ac:dyDescent="0.25">
      <c r="A1106" s="19"/>
      <c r="C1106" s="18"/>
    </row>
    <row r="1107" spans="1:3" s="17" customFormat="1" x14ac:dyDescent="0.25">
      <c r="A1107" s="19"/>
      <c r="C1107" s="18"/>
    </row>
    <row r="1108" spans="1:3" s="17" customFormat="1" x14ac:dyDescent="0.25">
      <c r="A1108" s="19"/>
      <c r="C1108" s="18"/>
    </row>
    <row r="1109" spans="1:3" s="17" customFormat="1" x14ac:dyDescent="0.25">
      <c r="A1109" s="19"/>
      <c r="C1109" s="18"/>
    </row>
    <row r="1110" spans="1:3" s="17" customFormat="1" x14ac:dyDescent="0.25">
      <c r="A1110" s="19"/>
      <c r="C1110" s="18"/>
    </row>
    <row r="1111" spans="1:3" s="17" customFormat="1" x14ac:dyDescent="0.25">
      <c r="A1111" s="19"/>
      <c r="C1111" s="18"/>
    </row>
    <row r="1112" spans="1:3" s="17" customFormat="1" x14ac:dyDescent="0.25">
      <c r="A1112" s="19"/>
      <c r="C1112" s="18"/>
    </row>
    <row r="1113" spans="1:3" s="17" customFormat="1" x14ac:dyDescent="0.25">
      <c r="A1113" s="19"/>
      <c r="C1113" s="18"/>
    </row>
    <row r="1114" spans="1:3" s="17" customFormat="1" x14ac:dyDescent="0.25">
      <c r="A1114" s="19"/>
      <c r="C1114" s="18"/>
    </row>
    <row r="1115" spans="1:3" s="17" customFormat="1" x14ac:dyDescent="0.25">
      <c r="A1115" s="19"/>
      <c r="C1115" s="18"/>
    </row>
    <row r="1116" spans="1:3" s="17" customFormat="1" x14ac:dyDescent="0.25">
      <c r="A1116" s="19"/>
      <c r="C1116" s="18"/>
    </row>
    <row r="1117" spans="1:3" s="17" customFormat="1" x14ac:dyDescent="0.25">
      <c r="A1117" s="19"/>
      <c r="C1117" s="18"/>
    </row>
    <row r="1118" spans="1:3" s="17" customFormat="1" x14ac:dyDescent="0.25">
      <c r="A1118" s="19"/>
      <c r="C1118" s="18"/>
    </row>
    <row r="1119" spans="1:3" s="17" customFormat="1" x14ac:dyDescent="0.25">
      <c r="A1119" s="19"/>
      <c r="C1119" s="18"/>
    </row>
    <row r="1120" spans="1:3" s="17" customFormat="1" x14ac:dyDescent="0.25">
      <c r="A1120" s="19"/>
      <c r="C1120" s="18"/>
    </row>
    <row r="1121" spans="1:3" s="17" customFormat="1" x14ac:dyDescent="0.25">
      <c r="A1121" s="19"/>
      <c r="C1121" s="18"/>
    </row>
    <row r="1122" spans="1:3" s="17" customFormat="1" x14ac:dyDescent="0.25">
      <c r="A1122" s="19"/>
      <c r="C1122" s="18"/>
    </row>
    <row r="1123" spans="1:3" s="17" customFormat="1" x14ac:dyDescent="0.25">
      <c r="A1123" s="19"/>
      <c r="C1123" s="18"/>
    </row>
    <row r="1124" spans="1:3" s="17" customFormat="1" x14ac:dyDescent="0.25">
      <c r="A1124" s="19"/>
      <c r="C1124" s="18"/>
    </row>
    <row r="1125" spans="1:3" s="17" customFormat="1" x14ac:dyDescent="0.25">
      <c r="A1125" s="19"/>
      <c r="C1125" s="18"/>
    </row>
    <row r="1126" spans="1:3" s="17" customFormat="1" x14ac:dyDescent="0.25">
      <c r="A1126" s="19"/>
      <c r="C1126" s="18"/>
    </row>
    <row r="1127" spans="1:3" s="17" customFormat="1" x14ac:dyDescent="0.25">
      <c r="A1127" s="19"/>
      <c r="C1127" s="18"/>
    </row>
    <row r="1128" spans="1:3" s="17" customFormat="1" x14ac:dyDescent="0.25">
      <c r="A1128" s="19"/>
      <c r="C1128" s="18"/>
    </row>
    <row r="1129" spans="1:3" s="17" customFormat="1" x14ac:dyDescent="0.25">
      <c r="A1129" s="19"/>
      <c r="C1129" s="18"/>
    </row>
    <row r="1130" spans="1:3" s="17" customFormat="1" x14ac:dyDescent="0.25">
      <c r="A1130" s="19"/>
      <c r="C1130" s="18"/>
    </row>
    <row r="1131" spans="1:3" s="17" customFormat="1" x14ac:dyDescent="0.25">
      <c r="A1131" s="19"/>
      <c r="C1131" s="18"/>
    </row>
    <row r="1132" spans="1:3" s="17" customFormat="1" x14ac:dyDescent="0.25">
      <c r="A1132" s="19"/>
      <c r="C1132" s="18"/>
    </row>
    <row r="1133" spans="1:3" s="17" customFormat="1" x14ac:dyDescent="0.25">
      <c r="A1133" s="19"/>
      <c r="C1133" s="18"/>
    </row>
    <row r="1134" spans="1:3" s="17" customFormat="1" x14ac:dyDescent="0.25">
      <c r="A1134" s="19"/>
      <c r="C1134" s="18"/>
    </row>
    <row r="1135" spans="1:3" s="17" customFormat="1" x14ac:dyDescent="0.25">
      <c r="A1135" s="19"/>
      <c r="C1135" s="18"/>
    </row>
    <row r="1136" spans="1:3" s="17" customFormat="1" x14ac:dyDescent="0.25">
      <c r="A1136" s="19"/>
      <c r="C1136" s="18"/>
    </row>
    <row r="1137" spans="1:3" s="17" customFormat="1" x14ac:dyDescent="0.25">
      <c r="A1137" s="19"/>
      <c r="C1137" s="18"/>
    </row>
    <row r="1138" spans="1:3" s="17" customFormat="1" x14ac:dyDescent="0.25">
      <c r="A1138" s="19"/>
      <c r="C1138" s="18"/>
    </row>
    <row r="1139" spans="1:3" s="17" customFormat="1" x14ac:dyDescent="0.25">
      <c r="A1139" s="19"/>
      <c r="C1139" s="18"/>
    </row>
    <row r="1140" spans="1:3" s="17" customFormat="1" x14ac:dyDescent="0.25">
      <c r="A1140" s="19"/>
      <c r="C1140" s="18"/>
    </row>
    <row r="1141" spans="1:3" s="17" customFormat="1" x14ac:dyDescent="0.25">
      <c r="A1141" s="19"/>
      <c r="C1141" s="18"/>
    </row>
    <row r="1142" spans="1:3" s="17" customFormat="1" x14ac:dyDescent="0.25">
      <c r="A1142" s="19"/>
      <c r="C1142" s="18"/>
    </row>
    <row r="1143" spans="1:3" s="17" customFormat="1" x14ac:dyDescent="0.25">
      <c r="A1143" s="19"/>
      <c r="C1143" s="18"/>
    </row>
    <row r="1144" spans="1:3" s="17" customFormat="1" x14ac:dyDescent="0.25">
      <c r="A1144" s="19"/>
      <c r="C1144" s="18"/>
    </row>
    <row r="1145" spans="1:3" s="17" customFormat="1" x14ac:dyDescent="0.25">
      <c r="A1145" s="19"/>
      <c r="C1145" s="18"/>
    </row>
    <row r="1146" spans="1:3" s="17" customFormat="1" x14ac:dyDescent="0.25">
      <c r="A1146" s="19"/>
      <c r="C1146" s="18"/>
    </row>
    <row r="1147" spans="1:3" s="17" customFormat="1" x14ac:dyDescent="0.25">
      <c r="A1147" s="19"/>
      <c r="C1147" s="18"/>
    </row>
    <row r="1148" spans="1:3" s="17" customFormat="1" x14ac:dyDescent="0.25">
      <c r="A1148" s="19"/>
      <c r="C1148" s="18"/>
    </row>
    <row r="1149" spans="1:3" s="17" customFormat="1" x14ac:dyDescent="0.25">
      <c r="A1149" s="19"/>
      <c r="C1149" s="18"/>
    </row>
    <row r="1150" spans="1:3" s="17" customFormat="1" x14ac:dyDescent="0.25">
      <c r="A1150" s="19"/>
      <c r="C1150" s="18"/>
    </row>
    <row r="1151" spans="1:3" s="17" customFormat="1" x14ac:dyDescent="0.25">
      <c r="A1151" s="19"/>
      <c r="C1151" s="18"/>
    </row>
    <row r="1152" spans="1:3" s="17" customFormat="1" x14ac:dyDescent="0.25">
      <c r="A1152" s="19"/>
      <c r="C1152" s="18"/>
    </row>
    <row r="1153" spans="1:3" s="17" customFormat="1" x14ac:dyDescent="0.25">
      <c r="A1153" s="19"/>
      <c r="C1153" s="18"/>
    </row>
    <row r="1154" spans="1:3" s="17" customFormat="1" x14ac:dyDescent="0.25">
      <c r="A1154" s="19"/>
      <c r="C1154" s="18"/>
    </row>
    <row r="1155" spans="1:3" s="17" customFormat="1" x14ac:dyDescent="0.25">
      <c r="A1155" s="19"/>
      <c r="C1155" s="18"/>
    </row>
    <row r="1156" spans="1:3" s="17" customFormat="1" x14ac:dyDescent="0.25">
      <c r="A1156" s="19"/>
      <c r="C1156" s="18"/>
    </row>
    <row r="1157" spans="1:3" s="17" customFormat="1" x14ac:dyDescent="0.25">
      <c r="A1157" s="19"/>
      <c r="C1157" s="18"/>
    </row>
    <row r="1158" spans="1:3" s="17" customFormat="1" x14ac:dyDescent="0.25">
      <c r="A1158" s="19"/>
      <c r="C1158" s="18"/>
    </row>
    <row r="1159" spans="1:3" s="17" customFormat="1" x14ac:dyDescent="0.25">
      <c r="A1159" s="19"/>
      <c r="C1159" s="18"/>
    </row>
    <row r="1160" spans="1:3" s="17" customFormat="1" x14ac:dyDescent="0.25">
      <c r="A1160" s="19"/>
      <c r="C1160" s="18"/>
    </row>
    <row r="1161" spans="1:3" s="17" customFormat="1" x14ac:dyDescent="0.25">
      <c r="A1161" s="19"/>
      <c r="C1161" s="18"/>
    </row>
    <row r="1162" spans="1:3" s="17" customFormat="1" x14ac:dyDescent="0.25">
      <c r="A1162" s="19"/>
      <c r="C1162" s="18"/>
    </row>
    <row r="1163" spans="1:3" s="17" customFormat="1" x14ac:dyDescent="0.25">
      <c r="A1163" s="19"/>
      <c r="C1163" s="18"/>
    </row>
    <row r="1164" spans="1:3" s="17" customFormat="1" x14ac:dyDescent="0.25">
      <c r="A1164" s="19"/>
      <c r="C1164" s="18"/>
    </row>
    <row r="1165" spans="1:3" s="17" customFormat="1" x14ac:dyDescent="0.25">
      <c r="A1165" s="19"/>
      <c r="C1165" s="18"/>
    </row>
    <row r="1166" spans="1:3" s="17" customFormat="1" x14ac:dyDescent="0.25">
      <c r="A1166" s="19"/>
      <c r="C1166" s="18"/>
    </row>
    <row r="1167" spans="1:3" s="17" customFormat="1" x14ac:dyDescent="0.25">
      <c r="A1167" s="19"/>
      <c r="C1167" s="18"/>
    </row>
    <row r="1168" spans="1:3" s="17" customFormat="1" x14ac:dyDescent="0.25">
      <c r="A1168" s="19"/>
      <c r="C1168" s="18"/>
    </row>
    <row r="1169" spans="1:3" s="17" customFormat="1" x14ac:dyDescent="0.25">
      <c r="A1169" s="19"/>
      <c r="C1169" s="18"/>
    </row>
    <row r="1170" spans="1:3" s="17" customFormat="1" x14ac:dyDescent="0.25">
      <c r="A1170" s="19"/>
      <c r="C1170" s="18"/>
    </row>
    <row r="1171" spans="1:3" s="17" customFormat="1" x14ac:dyDescent="0.25">
      <c r="A1171" s="19"/>
      <c r="C1171" s="18"/>
    </row>
    <row r="1172" spans="1:3" s="17" customFormat="1" x14ac:dyDescent="0.25">
      <c r="A1172" s="19"/>
      <c r="C1172" s="18"/>
    </row>
    <row r="1173" spans="1:3" s="17" customFormat="1" x14ac:dyDescent="0.25">
      <c r="A1173" s="19"/>
      <c r="C1173" s="18"/>
    </row>
    <row r="1174" spans="1:3" s="17" customFormat="1" x14ac:dyDescent="0.25">
      <c r="A1174" s="19"/>
      <c r="C1174" s="18"/>
    </row>
    <row r="1175" spans="1:3" s="17" customFormat="1" x14ac:dyDescent="0.25">
      <c r="A1175" s="19"/>
      <c r="C1175" s="18"/>
    </row>
    <row r="1176" spans="1:3" s="17" customFormat="1" x14ac:dyDescent="0.25">
      <c r="A1176" s="19"/>
      <c r="C1176" s="18"/>
    </row>
    <row r="1177" spans="1:3" s="17" customFormat="1" x14ac:dyDescent="0.25">
      <c r="A1177" s="19"/>
      <c r="C1177" s="18"/>
    </row>
    <row r="1178" spans="1:3" s="17" customFormat="1" x14ac:dyDescent="0.25">
      <c r="A1178" s="19"/>
      <c r="C1178" s="18"/>
    </row>
    <row r="1179" spans="1:3" s="17" customFormat="1" x14ac:dyDescent="0.25">
      <c r="A1179" s="19"/>
      <c r="C1179" s="18"/>
    </row>
    <row r="1180" spans="1:3" s="17" customFormat="1" x14ac:dyDescent="0.25">
      <c r="A1180" s="19"/>
      <c r="C1180" s="18"/>
    </row>
    <row r="1181" spans="1:3" s="17" customFormat="1" x14ac:dyDescent="0.25">
      <c r="A1181" s="19"/>
      <c r="C1181" s="18"/>
    </row>
    <row r="1182" spans="1:3" s="17" customFormat="1" x14ac:dyDescent="0.25">
      <c r="A1182" s="19"/>
      <c r="C1182" s="18"/>
    </row>
    <row r="1183" spans="1:3" s="17" customFormat="1" x14ac:dyDescent="0.25">
      <c r="A1183" s="19"/>
      <c r="C1183" s="18"/>
    </row>
    <row r="1184" spans="1:3" s="17" customFormat="1" x14ac:dyDescent="0.25">
      <c r="A1184" s="19"/>
      <c r="C1184" s="18"/>
    </row>
    <row r="1185" spans="1:3" s="17" customFormat="1" x14ac:dyDescent="0.25">
      <c r="A1185" s="19"/>
      <c r="C1185" s="18"/>
    </row>
    <row r="1186" spans="1:3" s="17" customFormat="1" x14ac:dyDescent="0.25">
      <c r="A1186" s="19"/>
      <c r="C1186" s="18"/>
    </row>
    <row r="1187" spans="1:3" s="17" customFormat="1" x14ac:dyDescent="0.25">
      <c r="A1187" s="19"/>
      <c r="C1187" s="18"/>
    </row>
    <row r="1188" spans="1:3" s="17" customFormat="1" x14ac:dyDescent="0.25">
      <c r="A1188" s="19"/>
      <c r="C1188" s="18"/>
    </row>
    <row r="1189" spans="1:3" s="17" customFormat="1" x14ac:dyDescent="0.25">
      <c r="A1189" s="19"/>
      <c r="C1189" s="18"/>
    </row>
    <row r="1190" spans="1:3" s="17" customFormat="1" x14ac:dyDescent="0.25">
      <c r="A1190" s="19"/>
      <c r="C1190" s="18"/>
    </row>
    <row r="1191" spans="1:3" s="17" customFormat="1" x14ac:dyDescent="0.25">
      <c r="A1191" s="19"/>
      <c r="C1191" s="18"/>
    </row>
    <row r="1192" spans="1:3" s="17" customFormat="1" x14ac:dyDescent="0.25">
      <c r="A1192" s="19"/>
      <c r="C1192" s="18"/>
    </row>
    <row r="1193" spans="1:3" s="17" customFormat="1" x14ac:dyDescent="0.25">
      <c r="A1193" s="19"/>
      <c r="C1193" s="18"/>
    </row>
    <row r="1194" spans="1:3" s="17" customFormat="1" x14ac:dyDescent="0.25">
      <c r="A1194" s="19"/>
      <c r="C1194" s="18"/>
    </row>
    <row r="1195" spans="1:3" s="17" customFormat="1" x14ac:dyDescent="0.25">
      <c r="A1195" s="19"/>
      <c r="C1195" s="18"/>
    </row>
    <row r="1196" spans="1:3" s="17" customFormat="1" x14ac:dyDescent="0.25">
      <c r="A1196" s="19"/>
      <c r="C1196" s="18"/>
    </row>
    <row r="1197" spans="1:3" s="17" customFormat="1" x14ac:dyDescent="0.25">
      <c r="A1197" s="19"/>
      <c r="C1197" s="18"/>
    </row>
    <row r="1198" spans="1:3" s="17" customFormat="1" x14ac:dyDescent="0.25">
      <c r="A1198" s="19"/>
      <c r="C1198" s="18"/>
    </row>
    <row r="1199" spans="1:3" s="17" customFormat="1" x14ac:dyDescent="0.25">
      <c r="A1199" s="19"/>
      <c r="C1199" s="18"/>
    </row>
    <row r="1200" spans="1:3" s="17" customFormat="1" x14ac:dyDescent="0.25">
      <c r="A1200" s="19"/>
      <c r="C1200" s="18"/>
    </row>
    <row r="1201" spans="1:3" s="17" customFormat="1" x14ac:dyDescent="0.25">
      <c r="A1201" s="19"/>
      <c r="C1201" s="18"/>
    </row>
    <row r="1202" spans="1:3" s="17" customFormat="1" x14ac:dyDescent="0.25">
      <c r="A1202" s="19"/>
      <c r="C1202" s="18"/>
    </row>
    <row r="1203" spans="1:3" s="17" customFormat="1" x14ac:dyDescent="0.25">
      <c r="A1203" s="19"/>
      <c r="C1203" s="18"/>
    </row>
    <row r="1204" spans="1:3" s="17" customFormat="1" x14ac:dyDescent="0.25">
      <c r="A1204" s="19"/>
      <c r="C1204" s="18"/>
    </row>
    <row r="1205" spans="1:3" s="17" customFormat="1" x14ac:dyDescent="0.25">
      <c r="A1205" s="19"/>
      <c r="C1205" s="18"/>
    </row>
    <row r="1206" spans="1:3" s="17" customFormat="1" x14ac:dyDescent="0.25">
      <c r="A1206" s="19"/>
      <c r="C1206" s="18"/>
    </row>
    <row r="1207" spans="1:3" s="17" customFormat="1" x14ac:dyDescent="0.25">
      <c r="A1207" s="19"/>
      <c r="C1207" s="18"/>
    </row>
    <row r="1208" spans="1:3" s="17" customFormat="1" x14ac:dyDescent="0.25">
      <c r="A1208" s="19"/>
      <c r="C1208" s="18"/>
    </row>
    <row r="1209" spans="1:3" s="17" customFormat="1" x14ac:dyDescent="0.25">
      <c r="A1209" s="19"/>
      <c r="C1209" s="18"/>
    </row>
    <row r="1210" spans="1:3" s="17" customFormat="1" x14ac:dyDescent="0.25">
      <c r="A1210" s="19"/>
      <c r="C1210" s="18"/>
    </row>
    <row r="1211" spans="1:3" s="17" customFormat="1" x14ac:dyDescent="0.25">
      <c r="A1211" s="19"/>
      <c r="C1211" s="18"/>
    </row>
    <row r="1212" spans="1:3" s="17" customFormat="1" x14ac:dyDescent="0.25">
      <c r="A1212" s="19"/>
      <c r="C1212" s="18"/>
    </row>
    <row r="1213" spans="1:3" s="17" customFormat="1" x14ac:dyDescent="0.25">
      <c r="A1213" s="19"/>
      <c r="C1213" s="18"/>
    </row>
    <row r="1214" spans="1:3" s="17" customFormat="1" x14ac:dyDescent="0.25">
      <c r="A1214" s="19"/>
      <c r="C1214" s="18"/>
    </row>
    <row r="1215" spans="1:3" s="17" customFormat="1" x14ac:dyDescent="0.25">
      <c r="A1215" s="19"/>
      <c r="C1215" s="18"/>
    </row>
    <row r="1216" spans="1:3" s="17" customFormat="1" x14ac:dyDescent="0.25">
      <c r="A1216" s="19"/>
      <c r="C1216" s="18"/>
    </row>
    <row r="1217" spans="1:3" s="17" customFormat="1" x14ac:dyDescent="0.25">
      <c r="A1217" s="19"/>
      <c r="C1217" s="18"/>
    </row>
    <row r="1218" spans="1:3" s="17" customFormat="1" x14ac:dyDescent="0.25">
      <c r="A1218" s="19"/>
      <c r="C1218" s="18"/>
    </row>
    <row r="1219" spans="1:3" s="17" customFormat="1" x14ac:dyDescent="0.25">
      <c r="A1219" s="19"/>
      <c r="C1219" s="18"/>
    </row>
    <row r="1220" spans="1:3" s="17" customFormat="1" x14ac:dyDescent="0.25">
      <c r="A1220" s="19"/>
      <c r="C1220" s="18"/>
    </row>
    <row r="1221" spans="1:3" s="17" customFormat="1" x14ac:dyDescent="0.25">
      <c r="A1221" s="19"/>
      <c r="C1221" s="18"/>
    </row>
    <row r="1222" spans="1:3" s="17" customFormat="1" x14ac:dyDescent="0.25">
      <c r="A1222" s="19"/>
      <c r="C1222" s="18"/>
    </row>
    <row r="1223" spans="1:3" s="17" customFormat="1" x14ac:dyDescent="0.25">
      <c r="A1223" s="19"/>
      <c r="C1223" s="18"/>
    </row>
    <row r="1224" spans="1:3" s="17" customFormat="1" x14ac:dyDescent="0.25">
      <c r="A1224" s="19"/>
      <c r="C1224" s="18"/>
    </row>
    <row r="1225" spans="1:3" s="17" customFormat="1" x14ac:dyDescent="0.25">
      <c r="A1225" s="19"/>
      <c r="C1225" s="18"/>
    </row>
    <row r="1226" spans="1:3" s="17" customFormat="1" x14ac:dyDescent="0.25">
      <c r="A1226" s="19"/>
      <c r="C1226" s="18"/>
    </row>
    <row r="1227" spans="1:3" s="17" customFormat="1" x14ac:dyDescent="0.25">
      <c r="A1227" s="19"/>
      <c r="C1227" s="18"/>
    </row>
    <row r="1228" spans="1:3" s="17" customFormat="1" x14ac:dyDescent="0.25">
      <c r="A1228" s="19"/>
      <c r="C1228" s="18"/>
    </row>
    <row r="1229" spans="1:3" s="17" customFormat="1" x14ac:dyDescent="0.25">
      <c r="A1229" s="19"/>
      <c r="C1229" s="18"/>
    </row>
    <row r="1230" spans="1:3" s="17" customFormat="1" x14ac:dyDescent="0.25">
      <c r="A1230" s="19"/>
      <c r="C1230" s="18"/>
    </row>
    <row r="1231" spans="1:3" s="17" customFormat="1" x14ac:dyDescent="0.25">
      <c r="A1231" s="19"/>
      <c r="C1231" s="18"/>
    </row>
    <row r="1232" spans="1:3" s="17" customFormat="1" x14ac:dyDescent="0.25">
      <c r="A1232" s="19"/>
      <c r="C1232" s="18"/>
    </row>
    <row r="1233" spans="1:3" s="17" customFormat="1" x14ac:dyDescent="0.25">
      <c r="A1233" s="19"/>
      <c r="C1233" s="18"/>
    </row>
    <row r="1234" spans="1:3" s="17" customFormat="1" x14ac:dyDescent="0.25">
      <c r="A1234" s="19"/>
      <c r="C1234" s="18"/>
    </row>
    <row r="1235" spans="1:3" s="17" customFormat="1" x14ac:dyDescent="0.25">
      <c r="A1235" s="19"/>
      <c r="C1235" s="18"/>
    </row>
    <row r="1236" spans="1:3" s="17" customFormat="1" x14ac:dyDescent="0.25">
      <c r="A1236" s="19"/>
      <c r="C1236" s="18"/>
    </row>
    <row r="1237" spans="1:3" s="17" customFormat="1" x14ac:dyDescent="0.25">
      <c r="A1237" s="19"/>
      <c r="C1237" s="18"/>
    </row>
    <row r="1238" spans="1:3" s="17" customFormat="1" x14ac:dyDescent="0.25">
      <c r="A1238" s="19"/>
      <c r="C1238" s="18"/>
    </row>
    <row r="1239" spans="1:3" s="17" customFormat="1" x14ac:dyDescent="0.25">
      <c r="A1239" s="19"/>
      <c r="C1239" s="18"/>
    </row>
    <row r="1240" spans="1:3" s="17" customFormat="1" x14ac:dyDescent="0.25">
      <c r="A1240" s="19"/>
      <c r="C1240" s="18"/>
    </row>
    <row r="1241" spans="1:3" s="17" customFormat="1" x14ac:dyDescent="0.25">
      <c r="A1241" s="19"/>
      <c r="C1241" s="18"/>
    </row>
    <row r="1242" spans="1:3" s="17" customFormat="1" x14ac:dyDescent="0.25">
      <c r="A1242" s="19"/>
      <c r="C1242" s="18"/>
    </row>
    <row r="1243" spans="1:3" s="17" customFormat="1" x14ac:dyDescent="0.25">
      <c r="A1243" s="19"/>
      <c r="C1243" s="18"/>
    </row>
    <row r="1244" spans="1:3" s="17" customFormat="1" x14ac:dyDescent="0.25">
      <c r="A1244" s="19"/>
      <c r="C1244" s="18"/>
    </row>
    <row r="1245" spans="1:3" s="17" customFormat="1" x14ac:dyDescent="0.25">
      <c r="A1245" s="19"/>
      <c r="C1245" s="18"/>
    </row>
    <row r="1246" spans="1:3" s="17" customFormat="1" x14ac:dyDescent="0.25">
      <c r="A1246" s="19"/>
      <c r="C1246" s="18"/>
    </row>
    <row r="1247" spans="1:3" s="17" customFormat="1" x14ac:dyDescent="0.25">
      <c r="A1247" s="19"/>
      <c r="C1247" s="18"/>
    </row>
    <row r="1248" spans="1:3" s="17" customFormat="1" x14ac:dyDescent="0.25">
      <c r="A1248" s="19"/>
      <c r="C1248" s="18"/>
    </row>
    <row r="1249" spans="1:3" s="17" customFormat="1" x14ac:dyDescent="0.25">
      <c r="A1249" s="19"/>
      <c r="C1249" s="18"/>
    </row>
    <row r="1250" spans="1:3" s="17" customFormat="1" x14ac:dyDescent="0.25">
      <c r="A1250" s="19"/>
      <c r="C1250" s="18"/>
    </row>
    <row r="1251" spans="1:3" s="17" customFormat="1" x14ac:dyDescent="0.25">
      <c r="A1251" s="19"/>
      <c r="C1251" s="18"/>
    </row>
    <row r="1252" spans="1:3" s="17" customFormat="1" x14ac:dyDescent="0.25">
      <c r="A1252" s="19"/>
      <c r="C1252" s="18"/>
    </row>
    <row r="1253" spans="1:3" s="17" customFormat="1" x14ac:dyDescent="0.25">
      <c r="A1253" s="19"/>
      <c r="C1253" s="18"/>
    </row>
    <row r="1254" spans="1:3" s="17" customFormat="1" x14ac:dyDescent="0.25">
      <c r="A1254" s="19"/>
      <c r="C1254" s="18"/>
    </row>
    <row r="1255" spans="1:3" s="17" customFormat="1" x14ac:dyDescent="0.25">
      <c r="A1255" s="19"/>
      <c r="C1255" s="18"/>
    </row>
    <row r="1256" spans="1:3" s="17" customFormat="1" x14ac:dyDescent="0.25">
      <c r="A1256" s="19"/>
      <c r="C1256" s="18"/>
    </row>
    <row r="1257" spans="1:3" s="17" customFormat="1" x14ac:dyDescent="0.25">
      <c r="A1257" s="19"/>
      <c r="C1257" s="18"/>
    </row>
    <row r="1258" spans="1:3" s="17" customFormat="1" x14ac:dyDescent="0.25">
      <c r="A1258" s="19"/>
      <c r="C1258" s="18"/>
    </row>
    <row r="1259" spans="1:3" s="17" customFormat="1" x14ac:dyDescent="0.25">
      <c r="A1259" s="19"/>
      <c r="C1259" s="18"/>
    </row>
    <row r="1260" spans="1:3" s="17" customFormat="1" x14ac:dyDescent="0.25">
      <c r="A1260" s="19"/>
      <c r="C1260" s="18"/>
    </row>
    <row r="1261" spans="1:3" s="17" customFormat="1" x14ac:dyDescent="0.25">
      <c r="A1261" s="19"/>
      <c r="C1261" s="18"/>
    </row>
    <row r="1262" spans="1:3" s="17" customFormat="1" x14ac:dyDescent="0.25">
      <c r="A1262" s="19"/>
      <c r="C1262" s="18"/>
    </row>
    <row r="1263" spans="1:3" s="17" customFormat="1" x14ac:dyDescent="0.25">
      <c r="A1263" s="19"/>
      <c r="C1263" s="18"/>
    </row>
    <row r="1264" spans="1:3" s="17" customFormat="1" x14ac:dyDescent="0.25">
      <c r="A1264" s="19"/>
      <c r="C1264" s="18"/>
    </row>
    <row r="1265" spans="1:3" s="17" customFormat="1" x14ac:dyDescent="0.25">
      <c r="A1265" s="19"/>
      <c r="C1265" s="18"/>
    </row>
    <row r="1266" spans="1:3" s="17" customFormat="1" x14ac:dyDescent="0.25">
      <c r="A1266" s="19"/>
      <c r="C1266" s="18"/>
    </row>
    <row r="1267" spans="1:3" s="17" customFormat="1" x14ac:dyDescent="0.25">
      <c r="A1267" s="19"/>
      <c r="C1267" s="18"/>
    </row>
    <row r="1268" spans="1:3" s="17" customFormat="1" x14ac:dyDescent="0.25">
      <c r="A1268" s="19"/>
      <c r="C1268" s="18"/>
    </row>
    <row r="1269" spans="1:3" s="17" customFormat="1" x14ac:dyDescent="0.25">
      <c r="A1269" s="19"/>
      <c r="C1269" s="18"/>
    </row>
    <row r="1270" spans="1:3" s="17" customFormat="1" x14ac:dyDescent="0.25">
      <c r="A1270" s="19"/>
      <c r="C1270" s="18"/>
    </row>
    <row r="1271" spans="1:3" s="17" customFormat="1" x14ac:dyDescent="0.25">
      <c r="A1271" s="19"/>
      <c r="C1271" s="18"/>
    </row>
    <row r="1272" spans="1:3" s="17" customFormat="1" x14ac:dyDescent="0.25">
      <c r="A1272" s="19"/>
      <c r="C1272" s="18"/>
    </row>
    <row r="1273" spans="1:3" s="17" customFormat="1" x14ac:dyDescent="0.25">
      <c r="A1273" s="19"/>
      <c r="C1273" s="18"/>
    </row>
    <row r="1274" spans="1:3" s="17" customFormat="1" x14ac:dyDescent="0.25">
      <c r="A1274" s="19"/>
      <c r="C1274" s="18"/>
    </row>
    <row r="1275" spans="1:3" s="17" customFormat="1" x14ac:dyDescent="0.25">
      <c r="A1275" s="19"/>
      <c r="C1275" s="18"/>
    </row>
    <row r="1276" spans="1:3" s="17" customFormat="1" x14ac:dyDescent="0.25">
      <c r="A1276" s="19"/>
      <c r="C1276" s="18"/>
    </row>
    <row r="1277" spans="1:3" s="17" customFormat="1" x14ac:dyDescent="0.25">
      <c r="A1277" s="19"/>
      <c r="C1277" s="18"/>
    </row>
    <row r="1278" spans="1:3" s="17" customFormat="1" x14ac:dyDescent="0.25">
      <c r="A1278" s="19"/>
      <c r="C1278" s="18"/>
    </row>
    <row r="1279" spans="1:3" s="17" customFormat="1" x14ac:dyDescent="0.25">
      <c r="A1279" s="19"/>
      <c r="C1279" s="18"/>
    </row>
    <row r="1280" spans="1:3" s="17" customFormat="1" x14ac:dyDescent="0.25">
      <c r="A1280" s="19"/>
      <c r="C1280" s="18"/>
    </row>
    <row r="1281" spans="1:3" s="17" customFormat="1" x14ac:dyDescent="0.25">
      <c r="A1281" s="19"/>
      <c r="C1281" s="18"/>
    </row>
    <row r="1282" spans="1:3" s="17" customFormat="1" x14ac:dyDescent="0.25">
      <c r="A1282" s="19"/>
      <c r="C1282" s="18"/>
    </row>
    <row r="1283" spans="1:3" s="17" customFormat="1" x14ac:dyDescent="0.25">
      <c r="A1283" s="19"/>
      <c r="C1283" s="18"/>
    </row>
    <row r="1284" spans="1:3" s="17" customFormat="1" x14ac:dyDescent="0.25">
      <c r="A1284" s="19"/>
      <c r="C1284" s="18"/>
    </row>
    <row r="1285" spans="1:3" s="17" customFormat="1" x14ac:dyDescent="0.25">
      <c r="A1285" s="19"/>
      <c r="C1285" s="18"/>
    </row>
    <row r="1286" spans="1:3" s="17" customFormat="1" x14ac:dyDescent="0.25">
      <c r="A1286" s="19"/>
      <c r="C1286" s="18"/>
    </row>
    <row r="1287" spans="1:3" s="17" customFormat="1" x14ac:dyDescent="0.25">
      <c r="A1287" s="19"/>
      <c r="C1287" s="18"/>
    </row>
    <row r="1288" spans="1:3" s="17" customFormat="1" x14ac:dyDescent="0.25">
      <c r="A1288" s="19"/>
      <c r="C1288" s="18"/>
    </row>
    <row r="1289" spans="1:3" s="17" customFormat="1" x14ac:dyDescent="0.25">
      <c r="A1289" s="19"/>
      <c r="C1289" s="18"/>
    </row>
    <row r="1290" spans="1:3" s="17" customFormat="1" x14ac:dyDescent="0.25">
      <c r="A1290" s="19"/>
      <c r="C1290" s="18"/>
    </row>
    <row r="1291" spans="1:3" s="17" customFormat="1" x14ac:dyDescent="0.25">
      <c r="A1291" s="19"/>
      <c r="C1291" s="18"/>
    </row>
    <row r="1292" spans="1:3" s="17" customFormat="1" x14ac:dyDescent="0.25">
      <c r="A1292" s="19"/>
      <c r="C1292" s="18"/>
    </row>
    <row r="1293" spans="1:3" s="17" customFormat="1" x14ac:dyDescent="0.25">
      <c r="A1293" s="19"/>
      <c r="C1293" s="18"/>
    </row>
    <row r="1294" spans="1:3" s="17" customFormat="1" x14ac:dyDescent="0.25">
      <c r="A1294" s="19"/>
      <c r="C1294" s="18"/>
    </row>
    <row r="1295" spans="1:3" s="17" customFormat="1" x14ac:dyDescent="0.25">
      <c r="A1295" s="19"/>
      <c r="C1295" s="18"/>
    </row>
    <row r="1296" spans="1:3" s="17" customFormat="1" x14ac:dyDescent="0.25">
      <c r="A1296" s="19"/>
      <c r="C1296" s="18"/>
    </row>
    <row r="1297" spans="1:3" s="17" customFormat="1" x14ac:dyDescent="0.25">
      <c r="A1297" s="19"/>
      <c r="C1297" s="18"/>
    </row>
    <row r="1298" spans="1:3" s="17" customFormat="1" x14ac:dyDescent="0.25">
      <c r="A1298" s="19"/>
      <c r="C1298" s="18"/>
    </row>
    <row r="1299" spans="1:3" s="17" customFormat="1" x14ac:dyDescent="0.25">
      <c r="A1299" s="19"/>
      <c r="C1299" s="18"/>
    </row>
    <row r="1300" spans="1:3" s="17" customFormat="1" x14ac:dyDescent="0.25">
      <c r="A1300" s="19"/>
      <c r="C1300" s="18"/>
    </row>
    <row r="1301" spans="1:3" s="17" customFormat="1" x14ac:dyDescent="0.25">
      <c r="A1301" s="19"/>
      <c r="C1301" s="18"/>
    </row>
    <row r="1302" spans="1:3" s="17" customFormat="1" x14ac:dyDescent="0.25">
      <c r="A1302" s="19"/>
      <c r="C1302" s="18"/>
    </row>
    <row r="1303" spans="1:3" s="17" customFormat="1" x14ac:dyDescent="0.25">
      <c r="A1303" s="19"/>
      <c r="C1303" s="18"/>
    </row>
    <row r="1304" spans="1:3" s="17" customFormat="1" x14ac:dyDescent="0.25">
      <c r="A1304" s="19"/>
      <c r="C1304" s="18"/>
    </row>
    <row r="1305" spans="1:3" s="17" customFormat="1" x14ac:dyDescent="0.25">
      <c r="A1305" s="19"/>
      <c r="C1305" s="18"/>
    </row>
    <row r="1306" spans="1:3" s="17" customFormat="1" x14ac:dyDescent="0.25">
      <c r="A1306" s="19"/>
      <c r="C1306" s="18"/>
    </row>
    <row r="1307" spans="1:3" s="17" customFormat="1" x14ac:dyDescent="0.25">
      <c r="A1307" s="19"/>
      <c r="C1307" s="18"/>
    </row>
    <row r="1308" spans="1:3" s="17" customFormat="1" x14ac:dyDescent="0.25">
      <c r="A1308" s="19"/>
      <c r="C1308" s="18"/>
    </row>
    <row r="1309" spans="1:3" s="17" customFormat="1" x14ac:dyDescent="0.25">
      <c r="A1309" s="19"/>
      <c r="C1309" s="18"/>
    </row>
    <row r="1310" spans="1:3" s="17" customFormat="1" x14ac:dyDescent="0.25">
      <c r="A1310" s="19"/>
      <c r="C1310" s="18"/>
    </row>
    <row r="1311" spans="1:3" s="17" customFormat="1" x14ac:dyDescent="0.25">
      <c r="A1311" s="19"/>
      <c r="C1311" s="18"/>
    </row>
    <row r="1312" spans="1:3" s="17" customFormat="1" x14ac:dyDescent="0.25">
      <c r="A1312" s="19"/>
      <c r="C1312" s="18"/>
    </row>
    <row r="1313" spans="1:3" s="17" customFormat="1" x14ac:dyDescent="0.25">
      <c r="A1313" s="19"/>
      <c r="C1313" s="18"/>
    </row>
    <row r="1314" spans="1:3" s="17" customFormat="1" x14ac:dyDescent="0.25">
      <c r="A1314" s="19"/>
      <c r="C1314" s="18"/>
    </row>
    <row r="1315" spans="1:3" s="17" customFormat="1" x14ac:dyDescent="0.25">
      <c r="A1315" s="19"/>
      <c r="C1315" s="18"/>
    </row>
    <row r="1316" spans="1:3" s="17" customFormat="1" x14ac:dyDescent="0.25">
      <c r="A1316" s="19"/>
      <c r="C1316" s="18"/>
    </row>
    <row r="1317" spans="1:3" s="17" customFormat="1" x14ac:dyDescent="0.25">
      <c r="A1317" s="19"/>
      <c r="C1317" s="18"/>
    </row>
    <row r="1318" spans="1:3" s="17" customFormat="1" x14ac:dyDescent="0.25">
      <c r="A1318" s="19"/>
      <c r="C1318" s="18"/>
    </row>
    <row r="1319" spans="1:3" s="17" customFormat="1" x14ac:dyDescent="0.25">
      <c r="A1319" s="19"/>
      <c r="C1319" s="18"/>
    </row>
    <row r="1320" spans="1:3" s="17" customFormat="1" x14ac:dyDescent="0.25">
      <c r="A1320" s="19"/>
      <c r="C1320" s="18"/>
    </row>
    <row r="1321" spans="1:3" s="17" customFormat="1" x14ac:dyDescent="0.25">
      <c r="A1321" s="19"/>
      <c r="C1321" s="18"/>
    </row>
    <row r="1322" spans="1:3" s="17" customFormat="1" x14ac:dyDescent="0.25">
      <c r="A1322" s="19"/>
      <c r="C1322" s="18"/>
    </row>
    <row r="1323" spans="1:3" s="17" customFormat="1" x14ac:dyDescent="0.25">
      <c r="A1323" s="19"/>
      <c r="C1323" s="18"/>
    </row>
    <row r="1324" spans="1:3" s="17" customFormat="1" x14ac:dyDescent="0.25">
      <c r="A1324" s="19"/>
      <c r="C1324" s="18"/>
    </row>
    <row r="1325" spans="1:3" s="17" customFormat="1" x14ac:dyDescent="0.25">
      <c r="A1325" s="19"/>
      <c r="C1325" s="18"/>
    </row>
    <row r="1326" spans="1:3" s="17" customFormat="1" x14ac:dyDescent="0.25">
      <c r="A1326" s="19"/>
      <c r="C1326" s="18"/>
    </row>
    <row r="1327" spans="1:3" s="17" customFormat="1" x14ac:dyDescent="0.25">
      <c r="A1327" s="19"/>
      <c r="C1327" s="18"/>
    </row>
    <row r="1328" spans="1:3" s="17" customFormat="1" x14ac:dyDescent="0.25">
      <c r="A1328" s="19"/>
      <c r="C1328" s="18"/>
    </row>
    <row r="1329" spans="1:3" s="17" customFormat="1" x14ac:dyDescent="0.25">
      <c r="A1329" s="19"/>
      <c r="C1329" s="18"/>
    </row>
    <row r="1330" spans="1:3" s="17" customFormat="1" x14ac:dyDescent="0.25">
      <c r="A1330" s="19"/>
      <c r="C1330" s="18"/>
    </row>
    <row r="1331" spans="1:3" s="17" customFormat="1" x14ac:dyDescent="0.25">
      <c r="A1331" s="19"/>
      <c r="C1331" s="18"/>
    </row>
    <row r="1332" spans="1:3" s="17" customFormat="1" x14ac:dyDescent="0.25">
      <c r="A1332" s="19"/>
      <c r="C1332" s="18"/>
    </row>
    <row r="1333" spans="1:3" s="17" customFormat="1" x14ac:dyDescent="0.25">
      <c r="A1333" s="19"/>
      <c r="C1333" s="18"/>
    </row>
    <row r="1334" spans="1:3" s="17" customFormat="1" x14ac:dyDescent="0.25">
      <c r="A1334" s="19"/>
      <c r="C1334" s="18"/>
    </row>
    <row r="1335" spans="1:3" s="17" customFormat="1" x14ac:dyDescent="0.25">
      <c r="A1335" s="19"/>
      <c r="C1335" s="18"/>
    </row>
    <row r="1336" spans="1:3" s="17" customFormat="1" x14ac:dyDescent="0.25">
      <c r="A1336" s="19"/>
      <c r="C1336" s="18"/>
    </row>
    <row r="1337" spans="1:3" s="17" customFormat="1" x14ac:dyDescent="0.25">
      <c r="A1337" s="19"/>
      <c r="C1337" s="18"/>
    </row>
    <row r="1338" spans="1:3" s="17" customFormat="1" x14ac:dyDescent="0.25">
      <c r="A1338" s="19"/>
      <c r="C1338" s="18"/>
    </row>
    <row r="1339" spans="1:3" s="17" customFormat="1" x14ac:dyDescent="0.25">
      <c r="A1339" s="19"/>
      <c r="C1339" s="18"/>
    </row>
    <row r="1340" spans="1:3" s="17" customFormat="1" x14ac:dyDescent="0.25">
      <c r="A1340" s="19"/>
      <c r="C1340" s="18"/>
    </row>
    <row r="1341" spans="1:3" s="17" customFormat="1" x14ac:dyDescent="0.25">
      <c r="A1341" s="19"/>
      <c r="C1341" s="18"/>
    </row>
    <row r="1342" spans="1:3" s="17" customFormat="1" x14ac:dyDescent="0.25">
      <c r="A1342" s="19"/>
      <c r="C1342" s="18"/>
    </row>
    <row r="1343" spans="1:3" s="17" customFormat="1" x14ac:dyDescent="0.25">
      <c r="A1343" s="19"/>
      <c r="C1343" s="18"/>
    </row>
    <row r="1344" spans="1:3" s="17" customFormat="1" x14ac:dyDescent="0.25">
      <c r="A1344" s="19"/>
      <c r="C1344" s="18"/>
    </row>
    <row r="1345" spans="1:3" s="17" customFormat="1" x14ac:dyDescent="0.25">
      <c r="A1345" s="19"/>
      <c r="C1345" s="18"/>
    </row>
    <row r="1346" spans="1:3" s="17" customFormat="1" x14ac:dyDescent="0.25">
      <c r="A1346" s="19"/>
      <c r="C1346" s="18"/>
    </row>
    <row r="1347" spans="1:3" s="17" customFormat="1" x14ac:dyDescent="0.25">
      <c r="A1347" s="19"/>
      <c r="C1347" s="18"/>
    </row>
    <row r="1348" spans="1:3" s="17" customFormat="1" x14ac:dyDescent="0.25">
      <c r="A1348" s="19"/>
      <c r="C1348" s="18"/>
    </row>
    <row r="1349" spans="1:3" s="17" customFormat="1" x14ac:dyDescent="0.25">
      <c r="A1349" s="19"/>
      <c r="C1349" s="18"/>
    </row>
    <row r="1350" spans="1:3" s="17" customFormat="1" x14ac:dyDescent="0.25">
      <c r="A1350" s="19"/>
      <c r="C1350" s="18"/>
    </row>
    <row r="1351" spans="1:3" s="17" customFormat="1" x14ac:dyDescent="0.25">
      <c r="A1351" s="19"/>
      <c r="C1351" s="18"/>
    </row>
    <row r="1352" spans="1:3" s="17" customFormat="1" x14ac:dyDescent="0.25">
      <c r="A1352" s="19"/>
      <c r="C1352" s="18"/>
    </row>
    <row r="1353" spans="1:3" s="17" customFormat="1" x14ac:dyDescent="0.25">
      <c r="A1353" s="19"/>
      <c r="C1353" s="18"/>
    </row>
    <row r="1354" spans="1:3" s="17" customFormat="1" x14ac:dyDescent="0.25">
      <c r="A1354" s="19"/>
      <c r="C1354" s="18"/>
    </row>
    <row r="1355" spans="1:3" s="17" customFormat="1" x14ac:dyDescent="0.25">
      <c r="A1355" s="19"/>
      <c r="C1355" s="18"/>
    </row>
    <row r="1356" spans="1:3" s="17" customFormat="1" x14ac:dyDescent="0.25">
      <c r="A1356" s="19"/>
      <c r="C1356" s="18"/>
    </row>
    <row r="1357" spans="1:3" s="17" customFormat="1" x14ac:dyDescent="0.25">
      <c r="A1357" s="19"/>
      <c r="C1357" s="18"/>
    </row>
    <row r="1358" spans="1:3" s="17" customFormat="1" x14ac:dyDescent="0.25">
      <c r="A1358" s="19"/>
      <c r="C1358" s="18"/>
    </row>
    <row r="1359" spans="1:3" s="17" customFormat="1" x14ac:dyDescent="0.25">
      <c r="A1359" s="19"/>
      <c r="C1359" s="18"/>
    </row>
    <row r="1360" spans="1:3" s="17" customFormat="1" x14ac:dyDescent="0.25">
      <c r="A1360" s="19"/>
      <c r="C1360" s="18"/>
    </row>
    <row r="1361" spans="1:3" s="17" customFormat="1" x14ac:dyDescent="0.25">
      <c r="A1361" s="19"/>
      <c r="C1361" s="18"/>
    </row>
    <row r="1362" spans="1:3" s="17" customFormat="1" x14ac:dyDescent="0.25">
      <c r="A1362" s="19"/>
      <c r="C1362" s="18"/>
    </row>
    <row r="1363" spans="1:3" s="17" customFormat="1" x14ac:dyDescent="0.25">
      <c r="A1363" s="19"/>
      <c r="C1363" s="18"/>
    </row>
    <row r="1364" spans="1:3" s="17" customFormat="1" x14ac:dyDescent="0.25">
      <c r="A1364" s="19"/>
      <c r="C1364" s="18"/>
    </row>
    <row r="1365" spans="1:3" s="17" customFormat="1" x14ac:dyDescent="0.25">
      <c r="A1365" s="19"/>
      <c r="C1365" s="18"/>
    </row>
    <row r="1366" spans="1:3" s="17" customFormat="1" x14ac:dyDescent="0.25">
      <c r="A1366" s="19"/>
      <c r="C1366" s="18"/>
    </row>
    <row r="1367" spans="1:3" s="17" customFormat="1" x14ac:dyDescent="0.25">
      <c r="A1367" s="19"/>
      <c r="C1367" s="18"/>
    </row>
    <row r="1368" spans="1:3" s="17" customFormat="1" x14ac:dyDescent="0.25">
      <c r="A1368" s="19"/>
      <c r="C1368" s="18"/>
    </row>
    <row r="1369" spans="1:3" s="17" customFormat="1" x14ac:dyDescent="0.25">
      <c r="A1369" s="19"/>
      <c r="C1369" s="18"/>
    </row>
    <row r="1370" spans="1:3" s="17" customFormat="1" x14ac:dyDescent="0.25">
      <c r="A1370" s="19"/>
      <c r="C1370" s="18"/>
    </row>
    <row r="1371" spans="1:3" s="17" customFormat="1" x14ac:dyDescent="0.25">
      <c r="A1371" s="19"/>
      <c r="C1371" s="18"/>
    </row>
    <row r="1372" spans="1:3" s="17" customFormat="1" x14ac:dyDescent="0.25">
      <c r="A1372" s="19"/>
      <c r="C1372" s="18"/>
    </row>
    <row r="1373" spans="1:3" s="17" customFormat="1" x14ac:dyDescent="0.25">
      <c r="A1373" s="19"/>
      <c r="C1373" s="18"/>
    </row>
    <row r="1374" spans="1:3" s="17" customFormat="1" x14ac:dyDescent="0.25">
      <c r="A1374" s="19"/>
      <c r="C1374" s="18"/>
    </row>
    <row r="1375" spans="1:3" s="17" customFormat="1" x14ac:dyDescent="0.25">
      <c r="A1375" s="19"/>
      <c r="C1375" s="18"/>
    </row>
    <row r="1376" spans="1:3" s="17" customFormat="1" x14ac:dyDescent="0.25">
      <c r="A1376" s="19"/>
      <c r="C1376" s="18"/>
    </row>
    <row r="1377" spans="1:3" s="17" customFormat="1" x14ac:dyDescent="0.25">
      <c r="A1377" s="19"/>
      <c r="C1377" s="18"/>
    </row>
    <row r="1378" spans="1:3" s="17" customFormat="1" x14ac:dyDescent="0.25">
      <c r="A1378" s="19"/>
      <c r="C1378" s="18"/>
    </row>
    <row r="1379" spans="1:3" s="17" customFormat="1" x14ac:dyDescent="0.25">
      <c r="A1379" s="19"/>
      <c r="C1379" s="18"/>
    </row>
    <row r="1380" spans="1:3" s="17" customFormat="1" x14ac:dyDescent="0.25">
      <c r="A1380" s="19"/>
      <c r="C1380" s="18"/>
    </row>
    <row r="1381" spans="1:3" s="17" customFormat="1" x14ac:dyDescent="0.25">
      <c r="A1381" s="19"/>
      <c r="C1381" s="18"/>
    </row>
    <row r="1382" spans="1:3" s="17" customFormat="1" x14ac:dyDescent="0.25">
      <c r="A1382" s="19"/>
      <c r="C1382" s="18"/>
    </row>
    <row r="1383" spans="1:3" s="17" customFormat="1" x14ac:dyDescent="0.25">
      <c r="A1383" s="19"/>
      <c r="C1383" s="18"/>
    </row>
    <row r="1384" spans="1:3" s="17" customFormat="1" x14ac:dyDescent="0.25">
      <c r="A1384" s="19"/>
      <c r="C1384" s="18"/>
    </row>
    <row r="1385" spans="1:3" s="17" customFormat="1" x14ac:dyDescent="0.25">
      <c r="A1385" s="19"/>
      <c r="C1385" s="18"/>
    </row>
    <row r="1386" spans="1:3" s="17" customFormat="1" x14ac:dyDescent="0.25">
      <c r="A1386" s="19"/>
      <c r="C1386" s="18"/>
    </row>
    <row r="1387" spans="1:3" s="17" customFormat="1" x14ac:dyDescent="0.25">
      <c r="A1387" s="19"/>
      <c r="C1387" s="18"/>
    </row>
    <row r="1388" spans="1:3" s="17" customFormat="1" x14ac:dyDescent="0.25">
      <c r="A1388" s="19"/>
      <c r="C1388" s="18"/>
    </row>
    <row r="1389" spans="1:3" s="17" customFormat="1" x14ac:dyDescent="0.25">
      <c r="A1389" s="19"/>
      <c r="C1389" s="18"/>
    </row>
    <row r="1390" spans="1:3" s="17" customFormat="1" x14ac:dyDescent="0.25">
      <c r="A1390" s="19"/>
      <c r="C1390" s="18"/>
    </row>
    <row r="1391" spans="1:3" s="17" customFormat="1" x14ac:dyDescent="0.25">
      <c r="A1391" s="19"/>
      <c r="C1391" s="18"/>
    </row>
    <row r="1392" spans="1:3" s="17" customFormat="1" x14ac:dyDescent="0.25">
      <c r="A1392" s="19"/>
      <c r="C1392" s="18"/>
    </row>
    <row r="1393" spans="1:3" s="17" customFormat="1" x14ac:dyDescent="0.25">
      <c r="A1393" s="19"/>
      <c r="C1393" s="18"/>
    </row>
    <row r="1394" spans="1:3" s="17" customFormat="1" x14ac:dyDescent="0.25">
      <c r="A1394" s="19"/>
      <c r="C1394" s="18"/>
    </row>
    <row r="1395" spans="1:3" s="17" customFormat="1" x14ac:dyDescent="0.25">
      <c r="A1395" s="19"/>
      <c r="C1395" s="18"/>
    </row>
    <row r="1396" spans="1:3" s="17" customFormat="1" x14ac:dyDescent="0.25">
      <c r="A1396" s="19"/>
      <c r="C1396" s="18"/>
    </row>
    <row r="1397" spans="1:3" s="17" customFormat="1" x14ac:dyDescent="0.25">
      <c r="A1397" s="19"/>
      <c r="C1397" s="18"/>
    </row>
    <row r="1398" spans="1:3" s="17" customFormat="1" x14ac:dyDescent="0.25">
      <c r="A1398" s="19"/>
      <c r="C1398" s="18"/>
    </row>
    <row r="1399" spans="1:3" s="17" customFormat="1" x14ac:dyDescent="0.25">
      <c r="A1399" s="19"/>
      <c r="C1399" s="18"/>
    </row>
    <row r="1400" spans="1:3" s="17" customFormat="1" x14ac:dyDescent="0.25">
      <c r="A1400" s="19"/>
      <c r="C1400" s="18"/>
    </row>
    <row r="1401" spans="1:3" s="17" customFormat="1" x14ac:dyDescent="0.25">
      <c r="A1401" s="19"/>
      <c r="C1401" s="18"/>
    </row>
    <row r="1402" spans="1:3" s="17" customFormat="1" x14ac:dyDescent="0.25">
      <c r="A1402" s="19"/>
      <c r="C1402" s="18"/>
    </row>
    <row r="1403" spans="1:3" s="17" customFormat="1" x14ac:dyDescent="0.25">
      <c r="A1403" s="19"/>
      <c r="C1403" s="18"/>
    </row>
    <row r="1404" spans="1:3" s="17" customFormat="1" x14ac:dyDescent="0.25">
      <c r="A1404" s="19"/>
      <c r="C1404" s="18"/>
    </row>
    <row r="1405" spans="1:3" s="17" customFormat="1" x14ac:dyDescent="0.25">
      <c r="A1405" s="19"/>
      <c r="C1405" s="18"/>
    </row>
    <row r="1406" spans="1:3" s="17" customFormat="1" x14ac:dyDescent="0.25">
      <c r="A1406" s="19"/>
      <c r="C1406" s="18"/>
    </row>
    <row r="1407" spans="1:3" s="17" customFormat="1" x14ac:dyDescent="0.25">
      <c r="A1407" s="19"/>
      <c r="C1407" s="18"/>
    </row>
    <row r="1408" spans="1:3" s="17" customFormat="1" x14ac:dyDescent="0.25">
      <c r="A1408" s="19"/>
      <c r="C1408" s="18"/>
    </row>
    <row r="1409" spans="1:3" s="17" customFormat="1" x14ac:dyDescent="0.25">
      <c r="A1409" s="19"/>
      <c r="C1409" s="18"/>
    </row>
    <row r="1410" spans="1:3" s="17" customFormat="1" x14ac:dyDescent="0.25">
      <c r="A1410" s="19"/>
      <c r="C1410" s="18"/>
    </row>
    <row r="1411" spans="1:3" s="17" customFormat="1" x14ac:dyDescent="0.25">
      <c r="A1411" s="19"/>
      <c r="C1411" s="18"/>
    </row>
    <row r="1412" spans="1:3" s="17" customFormat="1" x14ac:dyDescent="0.25">
      <c r="A1412" s="19"/>
      <c r="C1412" s="18"/>
    </row>
    <row r="1413" spans="1:3" s="17" customFormat="1" x14ac:dyDescent="0.25">
      <c r="A1413" s="19"/>
      <c r="C1413" s="18"/>
    </row>
    <row r="1414" spans="1:3" s="17" customFormat="1" x14ac:dyDescent="0.25">
      <c r="A1414" s="19"/>
      <c r="C1414" s="18"/>
    </row>
    <row r="1415" spans="1:3" s="17" customFormat="1" x14ac:dyDescent="0.25">
      <c r="A1415" s="19"/>
      <c r="C1415" s="18"/>
    </row>
    <row r="1416" spans="1:3" s="17" customFormat="1" x14ac:dyDescent="0.25">
      <c r="A1416" s="19"/>
      <c r="C1416" s="18"/>
    </row>
    <row r="1417" spans="1:3" s="17" customFormat="1" x14ac:dyDescent="0.25">
      <c r="A1417" s="19"/>
      <c r="C1417" s="18"/>
    </row>
    <row r="1418" spans="1:3" s="17" customFormat="1" x14ac:dyDescent="0.25">
      <c r="A1418" s="19"/>
      <c r="C1418" s="18"/>
    </row>
    <row r="1419" spans="1:3" s="17" customFormat="1" x14ac:dyDescent="0.25">
      <c r="A1419" s="19"/>
      <c r="C1419" s="18"/>
    </row>
    <row r="1420" spans="1:3" s="17" customFormat="1" x14ac:dyDescent="0.25">
      <c r="A1420" s="19"/>
      <c r="C1420" s="18"/>
    </row>
    <row r="1421" spans="1:3" s="17" customFormat="1" x14ac:dyDescent="0.25">
      <c r="A1421" s="19"/>
      <c r="C1421" s="18"/>
    </row>
    <row r="1422" spans="1:3" s="17" customFormat="1" x14ac:dyDescent="0.25">
      <c r="A1422" s="19"/>
      <c r="C1422" s="18"/>
    </row>
    <row r="1423" spans="1:3" s="17" customFormat="1" x14ac:dyDescent="0.25">
      <c r="A1423" s="19"/>
      <c r="C1423" s="18"/>
    </row>
    <row r="1424" spans="1:3" s="17" customFormat="1" x14ac:dyDescent="0.25">
      <c r="A1424" s="19"/>
      <c r="C1424" s="18"/>
    </row>
    <row r="1425" spans="1:3" s="17" customFormat="1" x14ac:dyDescent="0.25">
      <c r="A1425" s="19"/>
      <c r="C1425" s="18"/>
    </row>
    <row r="1426" spans="1:3" s="17" customFormat="1" x14ac:dyDescent="0.25">
      <c r="A1426" s="19"/>
      <c r="C1426" s="18"/>
    </row>
    <row r="1427" spans="1:3" s="17" customFormat="1" x14ac:dyDescent="0.25">
      <c r="A1427" s="19"/>
      <c r="C1427" s="18"/>
    </row>
    <row r="1428" spans="1:3" s="17" customFormat="1" x14ac:dyDescent="0.25">
      <c r="A1428" s="19"/>
      <c r="C1428" s="18"/>
    </row>
    <row r="1429" spans="1:3" s="17" customFormat="1" x14ac:dyDescent="0.25">
      <c r="A1429" s="19"/>
      <c r="C1429" s="18"/>
    </row>
    <row r="1430" spans="1:3" s="17" customFormat="1" x14ac:dyDescent="0.25">
      <c r="A1430" s="19"/>
      <c r="C1430" s="18"/>
    </row>
    <row r="1431" spans="1:3" s="17" customFormat="1" x14ac:dyDescent="0.25">
      <c r="A1431" s="19"/>
      <c r="C1431" s="18"/>
    </row>
    <row r="1432" spans="1:3" s="17" customFormat="1" x14ac:dyDescent="0.25">
      <c r="A1432" s="19"/>
      <c r="C1432" s="18"/>
    </row>
    <row r="1433" spans="1:3" s="17" customFormat="1" x14ac:dyDescent="0.25">
      <c r="A1433" s="19"/>
      <c r="C1433" s="18"/>
    </row>
    <row r="1434" spans="1:3" s="17" customFormat="1" x14ac:dyDescent="0.25">
      <c r="A1434" s="19"/>
      <c r="C1434" s="18"/>
    </row>
    <row r="1435" spans="1:3" s="17" customFormat="1" x14ac:dyDescent="0.25">
      <c r="A1435" s="19"/>
      <c r="C1435" s="18"/>
    </row>
    <row r="1436" spans="1:3" s="17" customFormat="1" x14ac:dyDescent="0.25">
      <c r="A1436" s="19"/>
      <c r="C1436" s="18"/>
    </row>
    <row r="1437" spans="1:3" s="17" customFormat="1" x14ac:dyDescent="0.25">
      <c r="A1437" s="19"/>
      <c r="C1437" s="18"/>
    </row>
    <row r="1438" spans="1:3" s="17" customFormat="1" x14ac:dyDescent="0.25">
      <c r="A1438" s="19"/>
      <c r="C1438" s="18"/>
    </row>
    <row r="1439" spans="1:3" s="17" customFormat="1" x14ac:dyDescent="0.25">
      <c r="A1439" s="19"/>
      <c r="C1439" s="18"/>
    </row>
    <row r="1440" spans="1:3" s="17" customFormat="1" x14ac:dyDescent="0.25">
      <c r="A1440" s="19"/>
      <c r="C1440" s="18"/>
    </row>
    <row r="1441" spans="1:3" s="17" customFormat="1" x14ac:dyDescent="0.25">
      <c r="A1441" s="19"/>
      <c r="C1441" s="18"/>
    </row>
    <row r="1442" spans="1:3" s="17" customFormat="1" x14ac:dyDescent="0.25">
      <c r="A1442" s="19"/>
      <c r="C1442" s="18"/>
    </row>
    <row r="1443" spans="1:3" s="17" customFormat="1" x14ac:dyDescent="0.25">
      <c r="A1443" s="19"/>
      <c r="C1443" s="18"/>
    </row>
    <row r="1444" spans="1:3" s="17" customFormat="1" x14ac:dyDescent="0.25">
      <c r="A1444" s="19"/>
      <c r="C1444" s="18"/>
    </row>
    <row r="1445" spans="1:3" s="17" customFormat="1" x14ac:dyDescent="0.25">
      <c r="A1445" s="19"/>
      <c r="C1445" s="18"/>
    </row>
    <row r="1446" spans="1:3" s="17" customFormat="1" x14ac:dyDescent="0.25">
      <c r="A1446" s="19"/>
      <c r="C1446" s="18"/>
    </row>
    <row r="1447" spans="1:3" s="17" customFormat="1" x14ac:dyDescent="0.25">
      <c r="A1447" s="19"/>
      <c r="C1447" s="18"/>
    </row>
    <row r="1448" spans="1:3" s="17" customFormat="1" x14ac:dyDescent="0.25">
      <c r="A1448" s="19"/>
      <c r="C1448" s="18"/>
    </row>
    <row r="1449" spans="1:3" s="17" customFormat="1" x14ac:dyDescent="0.25">
      <c r="A1449" s="19"/>
      <c r="C1449" s="18"/>
    </row>
    <row r="1450" spans="1:3" s="17" customFormat="1" x14ac:dyDescent="0.25">
      <c r="A1450" s="19"/>
      <c r="C1450" s="18"/>
    </row>
    <row r="1451" spans="1:3" s="17" customFormat="1" x14ac:dyDescent="0.25">
      <c r="A1451" s="19"/>
      <c r="C1451" s="18"/>
    </row>
    <row r="1452" spans="1:3" s="17" customFormat="1" x14ac:dyDescent="0.25">
      <c r="A1452" s="19"/>
      <c r="C1452" s="18"/>
    </row>
    <row r="1453" spans="1:3" s="17" customFormat="1" x14ac:dyDescent="0.25">
      <c r="A1453" s="19"/>
      <c r="C1453" s="18"/>
    </row>
    <row r="1454" spans="1:3" s="17" customFormat="1" x14ac:dyDescent="0.25">
      <c r="A1454" s="19"/>
      <c r="C1454" s="18"/>
    </row>
    <row r="1455" spans="1:3" s="17" customFormat="1" x14ac:dyDescent="0.25">
      <c r="A1455" s="19"/>
      <c r="C1455" s="18"/>
    </row>
    <row r="1456" spans="1:3" s="17" customFormat="1" x14ac:dyDescent="0.25">
      <c r="A1456" s="19"/>
      <c r="C1456" s="18"/>
    </row>
    <row r="1457" spans="1:3" s="17" customFormat="1" x14ac:dyDescent="0.25">
      <c r="A1457" s="19"/>
      <c r="C1457" s="18"/>
    </row>
    <row r="1458" spans="1:3" s="17" customFormat="1" x14ac:dyDescent="0.25">
      <c r="A1458" s="19"/>
      <c r="C1458" s="18"/>
    </row>
    <row r="1459" spans="1:3" s="17" customFormat="1" x14ac:dyDescent="0.25">
      <c r="A1459" s="19"/>
      <c r="C1459" s="18"/>
    </row>
    <row r="1460" spans="1:3" s="17" customFormat="1" x14ac:dyDescent="0.25">
      <c r="A1460" s="19"/>
      <c r="C1460" s="18"/>
    </row>
    <row r="1461" spans="1:3" s="17" customFormat="1" x14ac:dyDescent="0.25">
      <c r="A1461" s="19"/>
      <c r="C1461" s="18"/>
    </row>
    <row r="1462" spans="1:3" s="17" customFormat="1" x14ac:dyDescent="0.25">
      <c r="A1462" s="19"/>
      <c r="C1462" s="18"/>
    </row>
    <row r="1463" spans="1:3" s="17" customFormat="1" x14ac:dyDescent="0.25">
      <c r="A1463" s="19"/>
      <c r="C1463" s="18"/>
    </row>
    <row r="1464" spans="1:3" s="17" customFormat="1" x14ac:dyDescent="0.25">
      <c r="A1464" s="19"/>
      <c r="C1464" s="18"/>
    </row>
    <row r="1465" spans="1:3" s="17" customFormat="1" x14ac:dyDescent="0.25">
      <c r="A1465" s="19"/>
      <c r="C1465" s="18"/>
    </row>
    <row r="1466" spans="1:3" s="17" customFormat="1" x14ac:dyDescent="0.25">
      <c r="A1466" s="19"/>
      <c r="C1466" s="18"/>
    </row>
    <row r="1467" spans="1:3" s="17" customFormat="1" x14ac:dyDescent="0.25">
      <c r="A1467" s="19"/>
      <c r="C1467" s="18"/>
    </row>
    <row r="1468" spans="1:3" s="17" customFormat="1" x14ac:dyDescent="0.25">
      <c r="A1468" s="19"/>
      <c r="C1468" s="18"/>
    </row>
    <row r="1469" spans="1:3" s="17" customFormat="1" x14ac:dyDescent="0.25">
      <c r="A1469" s="19"/>
      <c r="C1469" s="18"/>
    </row>
    <row r="1470" spans="1:3" s="17" customFormat="1" x14ac:dyDescent="0.25">
      <c r="A1470" s="19"/>
      <c r="C1470" s="18"/>
    </row>
    <row r="1471" spans="1:3" s="17" customFormat="1" x14ac:dyDescent="0.25">
      <c r="A1471" s="19"/>
      <c r="C1471" s="18"/>
    </row>
    <row r="1472" spans="1:3" s="17" customFormat="1" x14ac:dyDescent="0.25">
      <c r="A1472" s="19"/>
      <c r="C1472" s="18"/>
    </row>
    <row r="1473" spans="1:3" s="17" customFormat="1" x14ac:dyDescent="0.25">
      <c r="A1473" s="19"/>
      <c r="C1473" s="18"/>
    </row>
    <row r="1474" spans="1:3" s="17" customFormat="1" x14ac:dyDescent="0.25">
      <c r="A1474" s="19"/>
      <c r="C1474" s="18"/>
    </row>
    <row r="1475" spans="1:3" s="17" customFormat="1" x14ac:dyDescent="0.25">
      <c r="A1475" s="19"/>
      <c r="C1475" s="18"/>
    </row>
    <row r="1476" spans="1:3" s="17" customFormat="1" x14ac:dyDescent="0.25">
      <c r="A1476" s="19"/>
      <c r="C1476" s="18"/>
    </row>
    <row r="1477" spans="1:3" s="17" customFormat="1" x14ac:dyDescent="0.25">
      <c r="A1477" s="19"/>
      <c r="C1477" s="18"/>
    </row>
    <row r="1478" spans="1:3" s="17" customFormat="1" x14ac:dyDescent="0.25">
      <c r="A1478" s="19"/>
      <c r="C1478" s="18"/>
    </row>
    <row r="1479" spans="1:3" s="17" customFormat="1" x14ac:dyDescent="0.25">
      <c r="A1479" s="19"/>
      <c r="C1479" s="18"/>
    </row>
    <row r="1480" spans="1:3" s="17" customFormat="1" x14ac:dyDescent="0.25">
      <c r="A1480" s="19"/>
      <c r="C1480" s="18"/>
    </row>
    <row r="1481" spans="1:3" s="17" customFormat="1" x14ac:dyDescent="0.25">
      <c r="A1481" s="19"/>
      <c r="C1481" s="18"/>
    </row>
    <row r="1482" spans="1:3" s="17" customFormat="1" x14ac:dyDescent="0.25">
      <c r="A1482" s="19"/>
      <c r="C1482" s="18"/>
    </row>
    <row r="1483" spans="1:3" s="17" customFormat="1" x14ac:dyDescent="0.25">
      <c r="A1483" s="19"/>
      <c r="C1483" s="18"/>
    </row>
    <row r="1484" spans="1:3" s="17" customFormat="1" x14ac:dyDescent="0.25">
      <c r="A1484" s="19"/>
      <c r="C1484" s="18"/>
    </row>
    <row r="1485" spans="1:3" s="17" customFormat="1" x14ac:dyDescent="0.25">
      <c r="A1485" s="19"/>
      <c r="C1485" s="18"/>
    </row>
    <row r="1486" spans="1:3" s="17" customFormat="1" x14ac:dyDescent="0.25">
      <c r="A1486" s="19"/>
      <c r="C1486" s="18"/>
    </row>
    <row r="1487" spans="1:3" s="17" customFormat="1" x14ac:dyDescent="0.25">
      <c r="A1487" s="19"/>
      <c r="C1487" s="18"/>
    </row>
    <row r="1488" spans="1:3" s="17" customFormat="1" x14ac:dyDescent="0.25">
      <c r="A1488" s="19"/>
      <c r="C1488" s="18"/>
    </row>
    <row r="1489" spans="1:3" s="17" customFormat="1" x14ac:dyDescent="0.25">
      <c r="A1489" s="19"/>
      <c r="C1489" s="18"/>
    </row>
    <row r="1490" spans="1:3" s="17" customFormat="1" x14ac:dyDescent="0.25">
      <c r="A1490" s="19"/>
      <c r="C1490" s="18"/>
    </row>
    <row r="1491" spans="1:3" s="17" customFormat="1" x14ac:dyDescent="0.25">
      <c r="A1491" s="19"/>
      <c r="C1491" s="18"/>
    </row>
    <row r="1492" spans="1:3" s="17" customFormat="1" x14ac:dyDescent="0.25">
      <c r="A1492" s="19"/>
      <c r="C1492" s="18"/>
    </row>
    <row r="1493" spans="1:3" s="17" customFormat="1" x14ac:dyDescent="0.25">
      <c r="A1493" s="19"/>
      <c r="C1493" s="18"/>
    </row>
    <row r="1494" spans="1:3" s="17" customFormat="1" x14ac:dyDescent="0.25">
      <c r="A1494" s="19"/>
      <c r="C1494" s="18"/>
    </row>
    <row r="1495" spans="1:3" s="17" customFormat="1" x14ac:dyDescent="0.25">
      <c r="A1495" s="19"/>
      <c r="C1495" s="18"/>
    </row>
    <row r="1496" spans="1:3" s="17" customFormat="1" x14ac:dyDescent="0.25">
      <c r="A1496" s="19"/>
      <c r="C1496" s="18"/>
    </row>
    <row r="1497" spans="1:3" s="17" customFormat="1" x14ac:dyDescent="0.25">
      <c r="A1497" s="19"/>
      <c r="C1497" s="18"/>
    </row>
    <row r="1498" spans="1:3" s="17" customFormat="1" x14ac:dyDescent="0.25">
      <c r="A1498" s="19"/>
      <c r="C1498" s="18"/>
    </row>
    <row r="1499" spans="1:3" s="17" customFormat="1" x14ac:dyDescent="0.25">
      <c r="A1499" s="19"/>
      <c r="C1499" s="18"/>
    </row>
    <row r="1500" spans="1:3" s="17" customFormat="1" x14ac:dyDescent="0.25">
      <c r="A1500" s="19"/>
      <c r="C1500" s="18"/>
    </row>
    <row r="1501" spans="1:3" s="17" customFormat="1" x14ac:dyDescent="0.25">
      <c r="A1501" s="19"/>
      <c r="C1501" s="18"/>
    </row>
    <row r="1502" spans="1:3" s="17" customFormat="1" x14ac:dyDescent="0.25">
      <c r="A1502" s="19"/>
      <c r="C1502" s="18"/>
    </row>
    <row r="1503" spans="1:3" s="17" customFormat="1" x14ac:dyDescent="0.25">
      <c r="A1503" s="19"/>
      <c r="C1503" s="18"/>
    </row>
    <row r="1504" spans="1:3" s="17" customFormat="1" x14ac:dyDescent="0.25">
      <c r="A1504" s="19"/>
      <c r="C1504" s="18"/>
    </row>
    <row r="1505" spans="1:3" s="17" customFormat="1" x14ac:dyDescent="0.25">
      <c r="A1505" s="19"/>
      <c r="C1505" s="18"/>
    </row>
    <row r="1506" spans="1:3" s="17" customFormat="1" x14ac:dyDescent="0.25">
      <c r="A1506" s="19"/>
      <c r="C1506" s="18"/>
    </row>
    <row r="1507" spans="1:3" s="17" customFormat="1" x14ac:dyDescent="0.25">
      <c r="A1507" s="19"/>
      <c r="C1507" s="18"/>
    </row>
    <row r="1508" spans="1:3" s="17" customFormat="1" x14ac:dyDescent="0.25">
      <c r="A1508" s="19"/>
      <c r="C1508" s="18"/>
    </row>
    <row r="1509" spans="1:3" s="17" customFormat="1" x14ac:dyDescent="0.25">
      <c r="A1509" s="19"/>
      <c r="C1509" s="18"/>
    </row>
    <row r="1510" spans="1:3" s="17" customFormat="1" x14ac:dyDescent="0.25">
      <c r="A1510" s="19"/>
      <c r="C1510" s="18"/>
    </row>
    <row r="1511" spans="1:3" s="17" customFormat="1" x14ac:dyDescent="0.25">
      <c r="A1511" s="19"/>
      <c r="C1511" s="18"/>
    </row>
    <row r="1512" spans="1:3" s="17" customFormat="1" x14ac:dyDescent="0.25">
      <c r="A1512" s="19"/>
      <c r="C1512" s="18"/>
    </row>
    <row r="1513" spans="1:3" s="17" customFormat="1" x14ac:dyDescent="0.25">
      <c r="A1513" s="19"/>
      <c r="C1513" s="18"/>
    </row>
    <row r="1514" spans="1:3" s="17" customFormat="1" x14ac:dyDescent="0.25">
      <c r="A1514" s="19"/>
      <c r="C1514" s="18"/>
    </row>
    <row r="1515" spans="1:3" s="17" customFormat="1" x14ac:dyDescent="0.25">
      <c r="A1515" s="19"/>
      <c r="C1515" s="18"/>
    </row>
    <row r="1516" spans="1:3" s="17" customFormat="1" x14ac:dyDescent="0.25">
      <c r="A1516" s="19"/>
      <c r="C1516" s="18"/>
    </row>
    <row r="1517" spans="1:3" s="17" customFormat="1" x14ac:dyDescent="0.25">
      <c r="A1517" s="19"/>
      <c r="C1517" s="18"/>
    </row>
    <row r="1518" spans="1:3" s="17" customFormat="1" x14ac:dyDescent="0.25">
      <c r="A1518" s="19"/>
      <c r="C1518" s="18"/>
    </row>
    <row r="1519" spans="1:3" s="17" customFormat="1" x14ac:dyDescent="0.25">
      <c r="A1519" s="19"/>
      <c r="C1519" s="18"/>
    </row>
    <row r="1520" spans="1:3" s="17" customFormat="1" x14ac:dyDescent="0.25">
      <c r="A1520" s="19"/>
      <c r="C1520" s="18"/>
    </row>
    <row r="1521" spans="1:3" s="17" customFormat="1" x14ac:dyDescent="0.25">
      <c r="A1521" s="19"/>
      <c r="C1521" s="18"/>
    </row>
    <row r="1522" spans="1:3" s="17" customFormat="1" x14ac:dyDescent="0.25">
      <c r="A1522" s="19"/>
      <c r="C1522" s="18"/>
    </row>
    <row r="1523" spans="1:3" s="17" customFormat="1" x14ac:dyDescent="0.25">
      <c r="A1523" s="19"/>
      <c r="C1523" s="18"/>
    </row>
    <row r="1524" spans="1:3" s="17" customFormat="1" x14ac:dyDescent="0.25">
      <c r="A1524" s="19"/>
      <c r="C1524" s="18"/>
    </row>
    <row r="1525" spans="1:3" s="17" customFormat="1" x14ac:dyDescent="0.25">
      <c r="A1525" s="19"/>
      <c r="C1525" s="18"/>
    </row>
    <row r="1526" spans="1:3" s="17" customFormat="1" x14ac:dyDescent="0.25">
      <c r="A1526" s="19"/>
      <c r="C1526" s="18"/>
    </row>
    <row r="1527" spans="1:3" s="17" customFormat="1" x14ac:dyDescent="0.25">
      <c r="A1527" s="19"/>
      <c r="C1527" s="18"/>
    </row>
    <row r="1528" spans="1:3" s="17" customFormat="1" x14ac:dyDescent="0.25">
      <c r="A1528" s="19"/>
      <c r="C1528" s="18"/>
    </row>
    <row r="1529" spans="1:3" s="17" customFormat="1" x14ac:dyDescent="0.25">
      <c r="A1529" s="19"/>
      <c r="C1529" s="18"/>
    </row>
    <row r="1530" spans="1:3" s="17" customFormat="1" x14ac:dyDescent="0.25">
      <c r="A1530" s="19"/>
      <c r="C1530" s="18"/>
    </row>
    <row r="1531" spans="1:3" s="17" customFormat="1" x14ac:dyDescent="0.25">
      <c r="A1531" s="19"/>
      <c r="C1531" s="18"/>
    </row>
    <row r="1532" spans="1:3" s="17" customFormat="1" x14ac:dyDescent="0.25">
      <c r="A1532" s="19"/>
      <c r="C1532" s="18"/>
    </row>
    <row r="1533" spans="1:3" s="17" customFormat="1" x14ac:dyDescent="0.25">
      <c r="A1533" s="19"/>
      <c r="C1533" s="18"/>
    </row>
    <row r="1534" spans="1:3" s="17" customFormat="1" x14ac:dyDescent="0.25">
      <c r="A1534" s="19"/>
      <c r="C1534" s="18"/>
    </row>
    <row r="1535" spans="1:3" s="17" customFormat="1" x14ac:dyDescent="0.25">
      <c r="A1535" s="19"/>
      <c r="C1535" s="18"/>
    </row>
    <row r="1536" spans="1:3" s="17" customFormat="1" x14ac:dyDescent="0.25">
      <c r="A1536" s="19"/>
      <c r="C1536" s="18"/>
    </row>
    <row r="1537" spans="1:3" s="17" customFormat="1" x14ac:dyDescent="0.25">
      <c r="A1537" s="19"/>
      <c r="C1537" s="18"/>
    </row>
    <row r="1538" spans="1:3" s="17" customFormat="1" x14ac:dyDescent="0.25">
      <c r="A1538" s="19"/>
      <c r="C1538" s="18"/>
    </row>
    <row r="1539" spans="1:3" s="17" customFormat="1" x14ac:dyDescent="0.25">
      <c r="A1539" s="19"/>
      <c r="C1539" s="18"/>
    </row>
    <row r="1540" spans="1:3" s="17" customFormat="1" x14ac:dyDescent="0.25">
      <c r="A1540" s="19"/>
      <c r="C1540" s="18"/>
    </row>
    <row r="1541" spans="1:3" s="17" customFormat="1" x14ac:dyDescent="0.25">
      <c r="A1541" s="19"/>
      <c r="C1541" s="18"/>
    </row>
    <row r="1542" spans="1:3" s="17" customFormat="1" x14ac:dyDescent="0.25">
      <c r="A1542" s="19"/>
      <c r="C1542" s="18"/>
    </row>
    <row r="1543" spans="1:3" s="17" customFormat="1" x14ac:dyDescent="0.25">
      <c r="A1543" s="19"/>
      <c r="C1543" s="18"/>
    </row>
    <row r="1544" spans="1:3" s="17" customFormat="1" x14ac:dyDescent="0.25">
      <c r="A1544" s="19"/>
      <c r="C1544" s="18"/>
    </row>
    <row r="1545" spans="1:3" s="17" customFormat="1" x14ac:dyDescent="0.25">
      <c r="A1545" s="19"/>
      <c r="C1545" s="18"/>
    </row>
    <row r="1546" spans="1:3" s="17" customFormat="1" x14ac:dyDescent="0.25">
      <c r="A1546" s="19"/>
      <c r="C1546" s="18"/>
    </row>
    <row r="1547" spans="1:3" s="17" customFormat="1" x14ac:dyDescent="0.25">
      <c r="A1547" s="19"/>
      <c r="C1547" s="18"/>
    </row>
    <row r="1548" spans="1:3" s="17" customFormat="1" x14ac:dyDescent="0.25">
      <c r="A1548" s="19"/>
      <c r="C1548" s="18"/>
    </row>
    <row r="1549" spans="1:3" s="17" customFormat="1" x14ac:dyDescent="0.25">
      <c r="A1549" s="19"/>
      <c r="C1549" s="18"/>
    </row>
    <row r="1550" spans="1:3" s="17" customFormat="1" x14ac:dyDescent="0.25">
      <c r="A1550" s="19"/>
      <c r="C1550" s="18"/>
    </row>
    <row r="1551" spans="1:3" s="17" customFormat="1" x14ac:dyDescent="0.25">
      <c r="A1551" s="19"/>
      <c r="C1551" s="18"/>
    </row>
    <row r="1552" spans="1:3" s="17" customFormat="1" x14ac:dyDescent="0.25">
      <c r="A1552" s="19"/>
      <c r="C1552" s="18"/>
    </row>
    <row r="1553" spans="1:3" s="17" customFormat="1" x14ac:dyDescent="0.25">
      <c r="A1553" s="19"/>
      <c r="C1553" s="18"/>
    </row>
    <row r="1554" spans="1:3" s="17" customFormat="1" x14ac:dyDescent="0.25">
      <c r="A1554" s="19"/>
      <c r="C1554" s="18"/>
    </row>
    <row r="1555" spans="1:3" s="17" customFormat="1" x14ac:dyDescent="0.25">
      <c r="A1555" s="19"/>
      <c r="C1555" s="18"/>
    </row>
    <row r="1556" spans="1:3" s="17" customFormat="1" x14ac:dyDescent="0.25">
      <c r="A1556" s="19"/>
      <c r="C1556" s="18"/>
    </row>
    <row r="1557" spans="1:3" s="17" customFormat="1" x14ac:dyDescent="0.25">
      <c r="A1557" s="19"/>
      <c r="C1557" s="18"/>
    </row>
    <row r="1558" spans="1:3" s="17" customFormat="1" x14ac:dyDescent="0.25">
      <c r="A1558" s="19"/>
      <c r="C1558" s="18"/>
    </row>
    <row r="1559" spans="1:3" s="17" customFormat="1" x14ac:dyDescent="0.25">
      <c r="A1559" s="19"/>
      <c r="C1559" s="18"/>
    </row>
    <row r="1560" spans="1:3" s="17" customFormat="1" x14ac:dyDescent="0.25">
      <c r="A1560" s="19"/>
      <c r="C1560" s="18"/>
    </row>
    <row r="1561" spans="1:3" s="17" customFormat="1" x14ac:dyDescent="0.25">
      <c r="A1561" s="19"/>
      <c r="C1561" s="18"/>
    </row>
    <row r="1562" spans="1:3" s="17" customFormat="1" x14ac:dyDescent="0.25">
      <c r="A1562" s="19"/>
      <c r="C1562" s="18"/>
    </row>
    <row r="1563" spans="1:3" s="17" customFormat="1" x14ac:dyDescent="0.25">
      <c r="A1563" s="19"/>
      <c r="C1563" s="18"/>
    </row>
    <row r="1564" spans="1:3" s="17" customFormat="1" x14ac:dyDescent="0.25">
      <c r="A1564" s="19"/>
      <c r="C1564" s="18"/>
    </row>
    <row r="1565" spans="1:3" s="17" customFormat="1" x14ac:dyDescent="0.25">
      <c r="A1565" s="19"/>
      <c r="C1565" s="18"/>
    </row>
    <row r="1566" spans="1:3" s="17" customFormat="1" x14ac:dyDescent="0.25">
      <c r="A1566" s="19"/>
      <c r="C1566" s="18"/>
    </row>
    <row r="1567" spans="1:3" s="17" customFormat="1" x14ac:dyDescent="0.25">
      <c r="A1567" s="19"/>
      <c r="C1567" s="18"/>
    </row>
    <row r="1568" spans="1:3" s="17" customFormat="1" x14ac:dyDescent="0.25">
      <c r="A1568" s="19"/>
      <c r="C1568" s="18"/>
    </row>
    <row r="1569" spans="1:3" s="17" customFormat="1" x14ac:dyDescent="0.25">
      <c r="A1569" s="19"/>
      <c r="C1569" s="18"/>
    </row>
    <row r="1570" spans="1:3" s="17" customFormat="1" x14ac:dyDescent="0.25">
      <c r="A1570" s="19"/>
      <c r="C1570" s="18"/>
    </row>
    <row r="1571" spans="1:3" s="17" customFormat="1" x14ac:dyDescent="0.25">
      <c r="A1571" s="19"/>
      <c r="C1571" s="18"/>
    </row>
    <row r="1572" spans="1:3" s="17" customFormat="1" x14ac:dyDescent="0.25">
      <c r="A1572" s="19"/>
      <c r="C1572" s="18"/>
    </row>
    <row r="1573" spans="1:3" s="17" customFormat="1" x14ac:dyDescent="0.25">
      <c r="A1573" s="19"/>
      <c r="C1573" s="18"/>
    </row>
    <row r="1574" spans="1:3" s="17" customFormat="1" x14ac:dyDescent="0.25">
      <c r="A1574" s="19"/>
      <c r="C1574" s="18"/>
    </row>
    <row r="1575" spans="1:3" s="17" customFormat="1" x14ac:dyDescent="0.25">
      <c r="A1575" s="19"/>
      <c r="C1575" s="18"/>
    </row>
    <row r="1576" spans="1:3" s="17" customFormat="1" x14ac:dyDescent="0.25">
      <c r="A1576" s="19"/>
      <c r="C1576" s="18"/>
    </row>
    <row r="1577" spans="1:3" s="17" customFormat="1" x14ac:dyDescent="0.25">
      <c r="A1577" s="19"/>
      <c r="C1577" s="18"/>
    </row>
    <row r="1578" spans="1:3" s="17" customFormat="1" x14ac:dyDescent="0.25">
      <c r="A1578" s="19"/>
      <c r="C1578" s="18"/>
    </row>
    <row r="1579" spans="1:3" s="17" customFormat="1" x14ac:dyDescent="0.25">
      <c r="A1579" s="19"/>
      <c r="C1579" s="18"/>
    </row>
    <row r="1580" spans="1:3" s="17" customFormat="1" x14ac:dyDescent="0.25">
      <c r="A1580" s="19"/>
      <c r="C1580" s="18"/>
    </row>
    <row r="1581" spans="1:3" s="17" customFormat="1" x14ac:dyDescent="0.25">
      <c r="A1581" s="19"/>
      <c r="C1581" s="18"/>
    </row>
    <row r="1582" spans="1:3" s="17" customFormat="1" x14ac:dyDescent="0.25">
      <c r="A1582" s="19"/>
      <c r="C1582" s="18"/>
    </row>
    <row r="1583" spans="1:3" s="17" customFormat="1" x14ac:dyDescent="0.25">
      <c r="A1583" s="19"/>
      <c r="C1583" s="18"/>
    </row>
    <row r="1584" spans="1:3" s="17" customFormat="1" x14ac:dyDescent="0.25">
      <c r="A1584" s="19"/>
      <c r="C1584" s="18"/>
    </row>
    <row r="1585" spans="1:3" s="17" customFormat="1" x14ac:dyDescent="0.25">
      <c r="A1585" s="19"/>
      <c r="C1585" s="18"/>
    </row>
    <row r="1586" spans="1:3" s="17" customFormat="1" x14ac:dyDescent="0.25">
      <c r="A1586" s="19"/>
      <c r="C1586" s="18"/>
    </row>
    <row r="1587" spans="1:3" s="17" customFormat="1" x14ac:dyDescent="0.25">
      <c r="A1587" s="19"/>
      <c r="C1587" s="18"/>
    </row>
    <row r="1588" spans="1:3" s="17" customFormat="1" x14ac:dyDescent="0.25">
      <c r="A1588" s="19"/>
      <c r="C1588" s="18"/>
    </row>
    <row r="1589" spans="1:3" s="17" customFormat="1" x14ac:dyDescent="0.25">
      <c r="A1589" s="19"/>
      <c r="C1589" s="18"/>
    </row>
    <row r="1590" spans="1:3" s="17" customFormat="1" x14ac:dyDescent="0.25">
      <c r="A1590" s="19"/>
      <c r="C1590" s="18"/>
    </row>
    <row r="1591" spans="1:3" s="17" customFormat="1" x14ac:dyDescent="0.25">
      <c r="A1591" s="19"/>
      <c r="C1591" s="18"/>
    </row>
    <row r="1592" spans="1:3" s="17" customFormat="1" x14ac:dyDescent="0.25">
      <c r="A1592" s="19"/>
      <c r="C1592" s="18"/>
    </row>
    <row r="1593" spans="1:3" s="17" customFormat="1" x14ac:dyDescent="0.25">
      <c r="A1593" s="19"/>
      <c r="C1593" s="18"/>
    </row>
    <row r="1594" spans="1:3" s="17" customFormat="1" x14ac:dyDescent="0.25">
      <c r="A1594" s="19"/>
      <c r="C1594" s="18"/>
    </row>
    <row r="1595" spans="1:3" s="17" customFormat="1" x14ac:dyDescent="0.25">
      <c r="A1595" s="19"/>
      <c r="C1595" s="18"/>
    </row>
    <row r="1596" spans="1:3" s="17" customFormat="1" x14ac:dyDescent="0.25">
      <c r="A1596" s="19"/>
      <c r="C1596" s="18"/>
    </row>
    <row r="1597" spans="1:3" s="17" customFormat="1" x14ac:dyDescent="0.25">
      <c r="A1597" s="19"/>
      <c r="C1597" s="18"/>
    </row>
    <row r="1598" spans="1:3" s="17" customFormat="1" x14ac:dyDescent="0.25">
      <c r="A1598" s="19"/>
      <c r="C1598" s="18"/>
    </row>
    <row r="1599" spans="1:3" s="17" customFormat="1" x14ac:dyDescent="0.25">
      <c r="A1599" s="19"/>
      <c r="C1599" s="18"/>
    </row>
    <row r="1600" spans="1:3" s="17" customFormat="1" x14ac:dyDescent="0.25">
      <c r="A1600" s="19"/>
      <c r="C1600" s="18"/>
    </row>
    <row r="1601" spans="1:3" s="17" customFormat="1" x14ac:dyDescent="0.25">
      <c r="A1601" s="19"/>
      <c r="C1601" s="18"/>
    </row>
    <row r="1602" spans="1:3" s="17" customFormat="1" x14ac:dyDescent="0.25">
      <c r="A1602" s="19"/>
      <c r="C1602" s="18"/>
    </row>
    <row r="1603" spans="1:3" s="17" customFormat="1" x14ac:dyDescent="0.25">
      <c r="A1603" s="19"/>
      <c r="C1603" s="18"/>
    </row>
    <row r="1604" spans="1:3" s="17" customFormat="1" x14ac:dyDescent="0.25">
      <c r="A1604" s="19"/>
      <c r="C1604" s="18"/>
    </row>
    <row r="1605" spans="1:3" s="17" customFormat="1" x14ac:dyDescent="0.25">
      <c r="A1605" s="19"/>
      <c r="C1605" s="18"/>
    </row>
    <row r="1606" spans="1:3" s="17" customFormat="1" x14ac:dyDescent="0.25">
      <c r="A1606" s="19"/>
      <c r="C1606" s="18"/>
    </row>
    <row r="1607" spans="1:3" s="17" customFormat="1" x14ac:dyDescent="0.25">
      <c r="A1607" s="19"/>
      <c r="C1607" s="18"/>
    </row>
    <row r="1608" spans="1:3" s="17" customFormat="1" x14ac:dyDescent="0.25">
      <c r="A1608" s="19"/>
      <c r="C1608" s="18"/>
    </row>
    <row r="1609" spans="1:3" s="17" customFormat="1" x14ac:dyDescent="0.25">
      <c r="A1609" s="19"/>
      <c r="C1609" s="18"/>
    </row>
  </sheetData>
  <mergeCells count="3">
    <mergeCell ref="A1:F1"/>
    <mergeCell ref="A2:F2"/>
    <mergeCell ref="A8:F8"/>
  </mergeCells>
  <pageMargins left="0.78740157480314965" right="0.39370078740157483" top="0.78740157480314965" bottom="0.59055118110236227" header="0.31496062992125984" footer="0.11811023622047245"/>
  <pageSetup paperSize="9" orientation="portrait" r:id="rId1"/>
  <headerFooter alignWithMargins="0">
    <oddHeader>&amp;R&amp;"Arial Narrow,Kurzíva"&amp;9VELKÝ KRUHOVÝ OBJEZD - ROZPOČET</oddHeader>
    <oddFooter>&amp;R&amp;"Arial Narrow,Kurzíva"&amp;8&amp;P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628"/>
  <sheetViews>
    <sheetView view="pageBreakPreview" topLeftCell="A10" zoomScale="120" zoomScaleNormal="100" zoomScaleSheetLayoutView="120" workbookViewId="0">
      <selection activeCell="F34" sqref="F34"/>
    </sheetView>
  </sheetViews>
  <sheetFormatPr defaultColWidth="9.140625" defaultRowHeight="13.5" x14ac:dyDescent="0.25"/>
  <cols>
    <col min="1" max="1" width="8.42578125" style="20" customWidth="1"/>
    <col min="2" max="2" width="55" style="17" customWidth="1"/>
    <col min="3" max="3" width="4.7109375" style="18" customWidth="1"/>
    <col min="4" max="4" width="6" style="17" customWidth="1"/>
    <col min="5" max="5" width="7" style="10" customWidth="1"/>
    <col min="6" max="6" width="9" style="9" customWidth="1"/>
    <col min="7" max="7" width="9.140625" style="9"/>
    <col min="8" max="8" width="32.140625" style="9" customWidth="1"/>
    <col min="9" max="9" width="5.140625" style="9" customWidth="1"/>
    <col min="10" max="10" width="5.140625" style="10" customWidth="1"/>
    <col min="11" max="12" width="5.140625" style="9" customWidth="1"/>
    <col min="13" max="13" width="4.140625" style="9" customWidth="1"/>
    <col min="14" max="16384" width="9.140625" style="9"/>
  </cols>
  <sheetData>
    <row r="1" spans="1:12" s="158" customFormat="1" ht="12.75" x14ac:dyDescent="0.25">
      <c r="A1" s="351" t="s">
        <v>147</v>
      </c>
      <c r="B1" s="351"/>
      <c r="C1" s="351"/>
      <c r="D1" s="351"/>
      <c r="E1" s="351"/>
      <c r="F1" s="351"/>
      <c r="J1" s="157"/>
    </row>
    <row r="2" spans="1:12" s="63" customFormat="1" ht="12.75" x14ac:dyDescent="0.25">
      <c r="A2" s="352" t="s">
        <v>9</v>
      </c>
      <c r="B2" s="353"/>
      <c r="C2" s="353"/>
      <c r="D2" s="353"/>
      <c r="E2" s="353"/>
      <c r="F2" s="354"/>
      <c r="G2" s="64"/>
      <c r="H2" s="64"/>
      <c r="I2" s="64"/>
      <c r="J2" s="132"/>
      <c r="K2" s="64"/>
      <c r="L2" s="64"/>
    </row>
    <row r="3" spans="1:12" s="63" customFormat="1" ht="12.75" customHeight="1" x14ac:dyDescent="0.25">
      <c r="A3" s="65" t="s">
        <v>10</v>
      </c>
      <c r="B3" s="66" t="s">
        <v>1</v>
      </c>
      <c r="C3" s="67" t="s">
        <v>11</v>
      </c>
      <c r="D3" s="68" t="s">
        <v>12</v>
      </c>
      <c r="E3" s="46" t="s">
        <v>33</v>
      </c>
      <c r="F3" s="70" t="s">
        <v>13</v>
      </c>
      <c r="G3" s="64"/>
      <c r="H3" s="64"/>
      <c r="I3" s="64"/>
      <c r="J3" s="132"/>
      <c r="K3" s="64"/>
      <c r="L3" s="64"/>
    </row>
    <row r="4" spans="1:12" s="158" customFormat="1" ht="36" customHeight="1" x14ac:dyDescent="0.25">
      <c r="A4" s="71" t="s">
        <v>109</v>
      </c>
      <c r="B4" s="104" t="s">
        <v>111</v>
      </c>
      <c r="C4" s="72" t="s">
        <v>0</v>
      </c>
      <c r="D4" s="123">
        <f>+D24</f>
        <v>1858</v>
      </c>
      <c r="E4" s="73"/>
      <c r="F4" s="74">
        <f t="shared" ref="F4" si="0">+D4*E4</f>
        <v>0</v>
      </c>
      <c r="G4" s="156"/>
      <c r="H4" s="156"/>
      <c r="I4" s="156"/>
      <c r="J4" s="157"/>
      <c r="K4" s="156"/>
      <c r="L4" s="156"/>
    </row>
    <row r="5" spans="1:12" s="63" customFormat="1" ht="13.5" customHeight="1" x14ac:dyDescent="0.25">
      <c r="A5" s="71" t="s">
        <v>20</v>
      </c>
      <c r="B5" s="218" t="s">
        <v>49</v>
      </c>
      <c r="C5" s="72" t="s">
        <v>0</v>
      </c>
      <c r="D5" s="180">
        <f>+D4</f>
        <v>1858</v>
      </c>
      <c r="E5" s="73"/>
      <c r="F5" s="74">
        <f t="shared" ref="F5:F11" si="1">+D5*E5</f>
        <v>0</v>
      </c>
      <c r="G5" s="64"/>
      <c r="H5" s="64"/>
      <c r="I5" s="64"/>
      <c r="J5" s="132"/>
      <c r="K5" s="64"/>
      <c r="L5" s="64"/>
    </row>
    <row r="6" spans="1:12" s="63" customFormat="1" ht="23.25" customHeight="1" x14ac:dyDescent="0.25">
      <c r="A6" s="71" t="s">
        <v>53</v>
      </c>
      <c r="B6" s="104" t="s">
        <v>54</v>
      </c>
      <c r="C6" s="72" t="s">
        <v>0</v>
      </c>
      <c r="D6" s="123">
        <f>+D4</f>
        <v>1858</v>
      </c>
      <c r="E6" s="73"/>
      <c r="F6" s="74">
        <f t="shared" si="1"/>
        <v>0</v>
      </c>
      <c r="G6" s="64"/>
      <c r="H6" s="64"/>
      <c r="I6" s="64"/>
      <c r="J6" s="132"/>
      <c r="K6" s="64"/>
      <c r="L6" s="64"/>
    </row>
    <row r="7" spans="1:12" s="63" customFormat="1" ht="13.5" customHeight="1" x14ac:dyDescent="0.25">
      <c r="A7" s="71" t="s">
        <v>20</v>
      </c>
      <c r="B7" s="104" t="s">
        <v>52</v>
      </c>
      <c r="C7" s="72" t="s">
        <v>0</v>
      </c>
      <c r="D7" s="123">
        <f>+D24</f>
        <v>1858</v>
      </c>
      <c r="E7" s="73"/>
      <c r="F7" s="74">
        <f t="shared" ref="F7" si="2">+D7*E7</f>
        <v>0</v>
      </c>
      <c r="G7" s="64"/>
      <c r="H7" s="64"/>
      <c r="I7" s="64"/>
      <c r="J7" s="132"/>
      <c r="K7" s="64"/>
      <c r="L7" s="64"/>
    </row>
    <row r="8" spans="1:12" s="63" customFormat="1" ht="13.5" customHeight="1" x14ac:dyDescent="0.25">
      <c r="A8" s="75" t="s">
        <v>32</v>
      </c>
      <c r="B8" s="105" t="s">
        <v>35</v>
      </c>
      <c r="C8" s="76" t="s">
        <v>14</v>
      </c>
      <c r="D8" s="116">
        <v>372</v>
      </c>
      <c r="E8" s="77"/>
      <c r="F8" s="74">
        <f t="shared" si="1"/>
        <v>0</v>
      </c>
      <c r="J8" s="132"/>
    </row>
    <row r="9" spans="1:12" s="63" customFormat="1" ht="27" customHeight="1" x14ac:dyDescent="0.25">
      <c r="A9" s="75" t="s">
        <v>31</v>
      </c>
      <c r="B9" s="105" t="s">
        <v>38</v>
      </c>
      <c r="C9" s="76" t="s">
        <v>14</v>
      </c>
      <c r="D9" s="116">
        <f>+D8</f>
        <v>372</v>
      </c>
      <c r="E9" s="77"/>
      <c r="F9" s="74">
        <f t="shared" si="1"/>
        <v>0</v>
      </c>
      <c r="G9" s="64"/>
      <c r="H9" s="64"/>
      <c r="I9" s="64"/>
      <c r="J9" s="132"/>
      <c r="K9" s="64"/>
      <c r="L9" s="64"/>
    </row>
    <row r="10" spans="1:12" s="63" customFormat="1" ht="14.25" customHeight="1" x14ac:dyDescent="0.25">
      <c r="A10" s="71" t="s">
        <v>16</v>
      </c>
      <c r="B10" s="104" t="s">
        <v>34</v>
      </c>
      <c r="C10" s="72" t="s">
        <v>17</v>
      </c>
      <c r="D10" s="114">
        <f>+D9*0.03</f>
        <v>11.16</v>
      </c>
      <c r="E10" s="73"/>
      <c r="F10" s="74">
        <f t="shared" si="1"/>
        <v>0</v>
      </c>
      <c r="G10" s="64"/>
      <c r="H10" s="64"/>
      <c r="I10" s="64"/>
      <c r="J10" s="132"/>
      <c r="K10" s="64"/>
      <c r="L10" s="64"/>
    </row>
    <row r="11" spans="1:12" s="63" customFormat="1" ht="14.25" customHeight="1" x14ac:dyDescent="0.25">
      <c r="A11" s="71" t="s">
        <v>18</v>
      </c>
      <c r="B11" s="104" t="s">
        <v>19</v>
      </c>
      <c r="C11" s="72" t="s">
        <v>17</v>
      </c>
      <c r="D11" s="117">
        <f>+D10</f>
        <v>11.16</v>
      </c>
      <c r="E11" s="73"/>
      <c r="F11" s="74">
        <f t="shared" si="1"/>
        <v>0</v>
      </c>
      <c r="G11" s="64"/>
      <c r="H11" s="64"/>
      <c r="I11" s="64"/>
      <c r="J11" s="132"/>
      <c r="K11" s="64"/>
      <c r="L11" s="64"/>
    </row>
    <row r="12" spans="1:12" s="63" customFormat="1" ht="14.25" customHeight="1" x14ac:dyDescent="0.25">
      <c r="A12" s="78"/>
      <c r="B12" s="106" t="s">
        <v>21</v>
      </c>
      <c r="C12" s="79"/>
      <c r="D12" s="80"/>
      <c r="E12" s="81"/>
      <c r="F12" s="322">
        <f>SUM(F4:F11)</f>
        <v>0</v>
      </c>
      <c r="G12" s="64"/>
      <c r="H12" s="64"/>
      <c r="I12" s="64"/>
      <c r="J12" s="132"/>
      <c r="K12" s="64"/>
      <c r="L12" s="64"/>
    </row>
    <row r="13" spans="1:12" s="63" customFormat="1" ht="12.75" x14ac:dyDescent="0.25">
      <c r="A13" s="82"/>
      <c r="B13" s="83"/>
      <c r="C13" s="84"/>
      <c r="D13" s="85"/>
      <c r="E13" s="86"/>
      <c r="F13" s="87"/>
      <c r="G13" s="64"/>
      <c r="H13" s="64"/>
      <c r="I13" s="64"/>
      <c r="J13" s="132"/>
      <c r="K13" s="64"/>
      <c r="L13" s="64"/>
    </row>
    <row r="14" spans="1:12" s="63" customFormat="1" ht="12.75" x14ac:dyDescent="0.25">
      <c r="A14" s="352" t="s">
        <v>22</v>
      </c>
      <c r="B14" s="353"/>
      <c r="C14" s="353"/>
      <c r="D14" s="353"/>
      <c r="E14" s="353"/>
      <c r="F14" s="354"/>
      <c r="J14" s="132"/>
    </row>
    <row r="15" spans="1:12" s="64" customFormat="1" ht="12" customHeight="1" x14ac:dyDescent="0.25">
      <c r="A15" s="65" t="s">
        <v>10</v>
      </c>
      <c r="B15" s="66" t="s">
        <v>1</v>
      </c>
      <c r="C15" s="67" t="s">
        <v>11</v>
      </c>
      <c r="D15" s="68" t="s">
        <v>12</v>
      </c>
      <c r="E15" s="46" t="s">
        <v>33</v>
      </c>
      <c r="F15" s="88" t="s">
        <v>13</v>
      </c>
      <c r="J15" s="132"/>
    </row>
    <row r="16" spans="1:12" s="64" customFormat="1" ht="12" customHeight="1" x14ac:dyDescent="0.25">
      <c r="A16" s="65"/>
      <c r="B16" s="108" t="s">
        <v>152</v>
      </c>
      <c r="C16" s="67"/>
      <c r="D16" s="68"/>
      <c r="E16" s="69"/>
      <c r="F16" s="88"/>
      <c r="J16" s="132"/>
    </row>
    <row r="17" spans="1:10" s="64" customFormat="1" ht="12" customHeight="1" x14ac:dyDescent="0.25">
      <c r="A17" s="89">
        <v>1</v>
      </c>
      <c r="B17" s="109" t="s">
        <v>153</v>
      </c>
      <c r="C17" s="72" t="s">
        <v>0</v>
      </c>
      <c r="D17" s="119">
        <v>244</v>
      </c>
      <c r="E17" s="91"/>
      <c r="F17" s="92">
        <f>+D17*E17</f>
        <v>0</v>
      </c>
      <c r="G17" s="118"/>
      <c r="J17" s="132"/>
    </row>
    <row r="18" spans="1:10" s="64" customFormat="1" ht="12" customHeight="1" x14ac:dyDescent="0.25">
      <c r="A18" s="89">
        <v>2</v>
      </c>
      <c r="B18" s="109" t="s">
        <v>154</v>
      </c>
      <c r="C18" s="72" t="s">
        <v>0</v>
      </c>
      <c r="D18" s="120">
        <v>296</v>
      </c>
      <c r="E18" s="91"/>
      <c r="F18" s="92">
        <f t="shared" ref="F18:F22" si="3">+D18*E18</f>
        <v>0</v>
      </c>
      <c r="G18" s="118"/>
      <c r="J18" s="132"/>
    </row>
    <row r="19" spans="1:10" s="64" customFormat="1" ht="12" customHeight="1" x14ac:dyDescent="0.25">
      <c r="A19" s="89">
        <v>3</v>
      </c>
      <c r="B19" s="109" t="s">
        <v>148</v>
      </c>
      <c r="C19" s="72" t="s">
        <v>0</v>
      </c>
      <c r="D19" s="120">
        <v>96</v>
      </c>
      <c r="E19" s="91"/>
      <c r="F19" s="92">
        <f t="shared" si="3"/>
        <v>0</v>
      </c>
      <c r="G19" s="118"/>
      <c r="J19" s="132"/>
    </row>
    <row r="20" spans="1:10" s="64" customFormat="1" ht="12" customHeight="1" x14ac:dyDescent="0.25">
      <c r="A20" s="89">
        <v>4</v>
      </c>
      <c r="B20" s="109" t="s">
        <v>155</v>
      </c>
      <c r="C20" s="72" t="s">
        <v>0</v>
      </c>
      <c r="D20" s="120">
        <v>208</v>
      </c>
      <c r="E20" s="91"/>
      <c r="F20" s="92">
        <f t="shared" si="3"/>
        <v>0</v>
      </c>
      <c r="G20" s="118"/>
      <c r="J20" s="132"/>
    </row>
    <row r="21" spans="1:10" s="64" customFormat="1" ht="12" customHeight="1" x14ac:dyDescent="0.25">
      <c r="A21" s="89">
        <v>5</v>
      </c>
      <c r="B21" s="109" t="s">
        <v>149</v>
      </c>
      <c r="C21" s="72" t="s">
        <v>0</v>
      </c>
      <c r="D21" s="120">
        <v>408</v>
      </c>
      <c r="E21" s="91"/>
      <c r="F21" s="92">
        <f t="shared" si="3"/>
        <v>0</v>
      </c>
      <c r="G21" s="118"/>
      <c r="J21" s="132"/>
    </row>
    <row r="22" spans="1:10" s="64" customFormat="1" ht="12" customHeight="1" x14ac:dyDescent="0.25">
      <c r="A22" s="89">
        <v>6</v>
      </c>
      <c r="B22" s="109" t="s">
        <v>150</v>
      </c>
      <c r="C22" s="72" t="s">
        <v>0</v>
      </c>
      <c r="D22" s="120">
        <v>300</v>
      </c>
      <c r="E22" s="91"/>
      <c r="F22" s="92">
        <f t="shared" si="3"/>
        <v>0</v>
      </c>
      <c r="G22" s="118"/>
      <c r="J22" s="132"/>
    </row>
    <row r="23" spans="1:10" s="64" customFormat="1" ht="12" customHeight="1" x14ac:dyDescent="0.25">
      <c r="A23" s="89">
        <v>7</v>
      </c>
      <c r="B23" s="109" t="s">
        <v>151</v>
      </c>
      <c r="C23" s="72" t="s">
        <v>0</v>
      </c>
      <c r="D23" s="120">
        <v>306</v>
      </c>
      <c r="E23" s="91"/>
      <c r="F23" s="92">
        <f t="shared" ref="F23" si="4">+D23*E23</f>
        <v>0</v>
      </c>
      <c r="G23" s="118"/>
      <c r="J23" s="132"/>
    </row>
    <row r="24" spans="1:10" s="64" customFormat="1" ht="12" customHeight="1" x14ac:dyDescent="0.25">
      <c r="A24" s="93"/>
      <c r="B24" s="110" t="s">
        <v>23</v>
      </c>
      <c r="C24" s="94"/>
      <c r="D24" s="208">
        <f>SUM(D17:D23)</f>
        <v>1858</v>
      </c>
      <c r="E24" s="91"/>
      <c r="F24" s="96">
        <f>SUM(F17:F23)</f>
        <v>0</v>
      </c>
      <c r="G24" s="118"/>
      <c r="J24" s="132"/>
    </row>
    <row r="25" spans="1:10" s="64" customFormat="1" ht="12" customHeight="1" x14ac:dyDescent="0.25">
      <c r="A25" s="93"/>
      <c r="B25" s="110"/>
      <c r="C25" s="94"/>
      <c r="D25" s="95"/>
      <c r="E25" s="91"/>
      <c r="F25" s="96"/>
      <c r="J25" s="132"/>
    </row>
    <row r="26" spans="1:10" s="64" customFormat="1" ht="12" customHeight="1" x14ac:dyDescent="0.25">
      <c r="A26" s="93"/>
      <c r="B26" s="110" t="s">
        <v>24</v>
      </c>
      <c r="C26" s="67" t="s">
        <v>11</v>
      </c>
      <c r="D26" s="68" t="s">
        <v>12</v>
      </c>
      <c r="E26" s="46" t="s">
        <v>33</v>
      </c>
      <c r="F26" s="88" t="s">
        <v>13</v>
      </c>
      <c r="J26" s="132"/>
    </row>
    <row r="27" spans="1:10" s="64" customFormat="1" ht="12" customHeight="1" x14ac:dyDescent="0.25">
      <c r="A27" s="89">
        <v>8</v>
      </c>
      <c r="B27" s="111" t="s">
        <v>116</v>
      </c>
      <c r="C27" s="50" t="s">
        <v>17</v>
      </c>
      <c r="D27" s="91">
        <f>+D24*0.002</f>
        <v>3.7160000000000002</v>
      </c>
      <c r="E27" s="112"/>
      <c r="F27" s="74">
        <f t="shared" ref="F27:F32" si="5">+D27*E27</f>
        <v>0</v>
      </c>
      <c r="J27" s="132"/>
    </row>
    <row r="28" spans="1:10" s="64" customFormat="1" ht="12" customHeight="1" x14ac:dyDescent="0.25">
      <c r="A28" s="89">
        <v>9</v>
      </c>
      <c r="B28" s="111" t="s">
        <v>117</v>
      </c>
      <c r="C28" s="50" t="s">
        <v>48</v>
      </c>
      <c r="D28" s="91">
        <f>+D24*0.01</f>
        <v>18.580000000000002</v>
      </c>
      <c r="E28" s="112"/>
      <c r="F28" s="74">
        <f t="shared" si="5"/>
        <v>0</v>
      </c>
      <c r="J28" s="132"/>
    </row>
    <row r="29" spans="1:10" s="64" customFormat="1" ht="12.75" x14ac:dyDescent="0.25">
      <c r="A29" s="89">
        <v>10</v>
      </c>
      <c r="B29" s="111" t="s">
        <v>46</v>
      </c>
      <c r="C29" s="55" t="s">
        <v>14</v>
      </c>
      <c r="D29" s="91">
        <f>+D8*1.2</f>
        <v>446.4</v>
      </c>
      <c r="E29" s="91"/>
      <c r="F29" s="74">
        <f t="shared" si="5"/>
        <v>0</v>
      </c>
      <c r="J29" s="132"/>
    </row>
    <row r="30" spans="1:10" s="64" customFormat="1" ht="12.75" x14ac:dyDescent="0.25">
      <c r="A30" s="89">
        <v>11</v>
      </c>
      <c r="B30" s="111" t="s">
        <v>27</v>
      </c>
      <c r="C30" s="97" t="s">
        <v>0</v>
      </c>
      <c r="D30" s="91">
        <f>+D8*5</f>
        <v>1860</v>
      </c>
      <c r="E30" s="91"/>
      <c r="F30" s="74">
        <f t="shared" si="5"/>
        <v>0</v>
      </c>
      <c r="J30" s="132"/>
    </row>
    <row r="31" spans="1:10" s="64" customFormat="1" ht="12.75" x14ac:dyDescent="0.25">
      <c r="A31" s="89">
        <v>12</v>
      </c>
      <c r="B31" s="109" t="s">
        <v>37</v>
      </c>
      <c r="C31" s="97" t="s">
        <v>28</v>
      </c>
      <c r="D31" s="91">
        <f>+D9*0.05*1.8</f>
        <v>33.480000000000004</v>
      </c>
      <c r="E31" s="91"/>
      <c r="F31" s="74">
        <f t="shared" si="5"/>
        <v>0</v>
      </c>
      <c r="J31" s="132"/>
    </row>
    <row r="32" spans="1:10" s="64" customFormat="1" ht="12.75" x14ac:dyDescent="0.25">
      <c r="A32" s="89">
        <v>13</v>
      </c>
      <c r="B32" s="109" t="s">
        <v>85</v>
      </c>
      <c r="C32" s="97" t="s">
        <v>126</v>
      </c>
      <c r="D32" s="91">
        <f>+D10</f>
        <v>11.16</v>
      </c>
      <c r="E32" s="91"/>
      <c r="F32" s="74">
        <f t="shared" si="5"/>
        <v>0</v>
      </c>
      <c r="J32" s="132"/>
    </row>
    <row r="33" spans="1:10" s="64" customFormat="1" ht="12.75" x14ac:dyDescent="0.25">
      <c r="A33" s="89"/>
      <c r="B33" s="110" t="s">
        <v>25</v>
      </c>
      <c r="C33" s="97"/>
      <c r="D33" s="90"/>
      <c r="E33" s="91"/>
      <c r="F33" s="96">
        <f>SUM(F27:F32)</f>
        <v>0</v>
      </c>
      <c r="J33" s="132"/>
    </row>
    <row r="34" spans="1:10" s="64" customFormat="1" x14ac:dyDescent="0.25">
      <c r="A34" s="98"/>
      <c r="B34" s="106" t="s">
        <v>26</v>
      </c>
      <c r="C34" s="79"/>
      <c r="D34" s="80"/>
      <c r="E34" s="81"/>
      <c r="F34" s="322">
        <f>+F24+F33</f>
        <v>0</v>
      </c>
      <c r="H34" s="131"/>
      <c r="J34" s="132"/>
    </row>
    <row r="35" spans="1:10" s="63" customFormat="1" ht="12.75" x14ac:dyDescent="0.25">
      <c r="A35" s="99"/>
      <c r="B35" s="107"/>
      <c r="C35" s="100"/>
      <c r="D35" s="101"/>
      <c r="E35" s="102"/>
      <c r="F35" s="103"/>
      <c r="J35" s="132"/>
    </row>
    <row r="36" spans="1:10" s="11" customFormat="1" x14ac:dyDescent="0.25">
      <c r="A36" s="15"/>
      <c r="B36" s="13"/>
      <c r="C36" s="12"/>
      <c r="D36" s="13"/>
      <c r="E36" s="14"/>
      <c r="J36" s="14"/>
    </row>
    <row r="38" spans="1:10" s="11" customFormat="1" x14ac:dyDescent="0.25">
      <c r="A38" s="15"/>
      <c r="B38" s="13"/>
      <c r="C38" s="12"/>
      <c r="D38" s="13"/>
      <c r="E38" s="14"/>
      <c r="J38" s="14"/>
    </row>
    <row r="39" spans="1:10" s="11" customFormat="1" x14ac:dyDescent="0.25">
      <c r="A39" s="15"/>
      <c r="B39" s="13"/>
      <c r="C39" s="12"/>
      <c r="D39" s="13"/>
      <c r="E39" s="14"/>
      <c r="J39" s="14"/>
    </row>
    <row r="40" spans="1:10" s="11" customFormat="1" x14ac:dyDescent="0.25">
      <c r="A40" s="15"/>
      <c r="B40" s="13"/>
      <c r="C40" s="12"/>
      <c r="D40" s="13"/>
      <c r="E40" s="14"/>
      <c r="J40" s="14"/>
    </row>
    <row r="41" spans="1:10" s="11" customFormat="1" x14ac:dyDescent="0.25">
      <c r="A41" s="15"/>
      <c r="B41" s="13"/>
      <c r="C41" s="12"/>
      <c r="D41" s="13"/>
      <c r="E41" s="14"/>
      <c r="J41" s="14"/>
    </row>
    <row r="42" spans="1:10" s="11" customFormat="1" x14ac:dyDescent="0.25">
      <c r="A42" s="15"/>
      <c r="B42" s="13"/>
      <c r="C42" s="12"/>
      <c r="D42" s="13"/>
      <c r="E42" s="14"/>
      <c r="J42" s="14"/>
    </row>
    <row r="43" spans="1:10" s="11" customFormat="1" x14ac:dyDescent="0.25">
      <c r="A43" s="15"/>
      <c r="B43" s="13"/>
      <c r="C43" s="12"/>
      <c r="D43" s="13"/>
      <c r="E43" s="14"/>
      <c r="J43" s="14"/>
    </row>
    <row r="44" spans="1:10" s="11" customFormat="1" x14ac:dyDescent="0.25">
      <c r="A44" s="15"/>
      <c r="B44" s="13"/>
      <c r="C44" s="12"/>
      <c r="D44" s="13"/>
      <c r="E44" s="14"/>
      <c r="J44" s="14"/>
    </row>
    <row r="45" spans="1:10" s="11" customFormat="1" x14ac:dyDescent="0.25">
      <c r="A45" s="15"/>
      <c r="B45" s="13"/>
      <c r="C45" s="12"/>
      <c r="D45" s="13"/>
      <c r="E45" s="14"/>
      <c r="J45" s="14"/>
    </row>
    <row r="46" spans="1:10" s="11" customFormat="1" x14ac:dyDescent="0.25">
      <c r="A46" s="15"/>
      <c r="B46" s="13"/>
      <c r="C46" s="12"/>
      <c r="D46" s="13"/>
      <c r="E46" s="14"/>
      <c r="J46" s="14"/>
    </row>
    <row r="47" spans="1:10" s="11" customFormat="1" x14ac:dyDescent="0.25">
      <c r="A47" s="15"/>
      <c r="B47" s="13"/>
      <c r="C47" s="12"/>
      <c r="D47" s="13"/>
      <c r="E47" s="14"/>
      <c r="J47" s="14"/>
    </row>
    <row r="48" spans="1:10" s="11" customFormat="1" x14ac:dyDescent="0.25">
      <c r="A48" s="15"/>
      <c r="B48" s="13"/>
      <c r="C48" s="12"/>
      <c r="D48" s="13"/>
      <c r="E48" s="14"/>
      <c r="J48" s="14"/>
    </row>
    <row r="49" spans="1:10" s="11" customFormat="1" x14ac:dyDescent="0.25">
      <c r="A49" s="15"/>
      <c r="B49" s="13"/>
      <c r="C49" s="12"/>
      <c r="D49" s="13"/>
      <c r="E49" s="14"/>
      <c r="J49" s="14"/>
    </row>
    <row r="50" spans="1:10" s="11" customFormat="1" x14ac:dyDescent="0.25">
      <c r="A50" s="15"/>
      <c r="B50" s="13"/>
      <c r="C50" s="12"/>
      <c r="D50" s="13"/>
      <c r="E50" s="14"/>
      <c r="J50" s="14"/>
    </row>
    <row r="51" spans="1:10" s="11" customFormat="1" x14ac:dyDescent="0.25">
      <c r="A51" s="15"/>
      <c r="B51" s="13"/>
      <c r="C51" s="12"/>
      <c r="D51" s="13"/>
      <c r="E51" s="14"/>
      <c r="J51" s="14"/>
    </row>
    <row r="52" spans="1:10" s="11" customFormat="1" x14ac:dyDescent="0.25">
      <c r="A52" s="15"/>
      <c r="B52" s="13"/>
      <c r="C52" s="12"/>
      <c r="D52" s="13"/>
      <c r="E52" s="14"/>
      <c r="J52" s="14"/>
    </row>
    <row r="53" spans="1:10" s="11" customFormat="1" x14ac:dyDescent="0.25">
      <c r="A53" s="15"/>
      <c r="B53" s="13"/>
      <c r="C53" s="12"/>
      <c r="D53" s="13"/>
      <c r="E53" s="14"/>
      <c r="J53" s="14"/>
    </row>
    <row r="54" spans="1:10" s="11" customFormat="1" x14ac:dyDescent="0.25">
      <c r="A54" s="15"/>
      <c r="B54" s="13"/>
      <c r="C54" s="12"/>
      <c r="D54" s="13"/>
      <c r="E54" s="14"/>
      <c r="J54" s="14"/>
    </row>
    <row r="55" spans="1:10" s="11" customFormat="1" x14ac:dyDescent="0.25">
      <c r="A55" s="15"/>
      <c r="B55" s="13"/>
      <c r="C55" s="12"/>
      <c r="D55" s="13"/>
      <c r="E55" s="14"/>
      <c r="J55" s="14"/>
    </row>
    <row r="56" spans="1:10" s="11" customFormat="1" x14ac:dyDescent="0.25">
      <c r="A56" s="15"/>
      <c r="B56" s="13"/>
      <c r="C56" s="12"/>
      <c r="D56" s="13"/>
      <c r="E56" s="14"/>
      <c r="J56" s="14"/>
    </row>
    <row r="57" spans="1:10" s="11" customFormat="1" x14ac:dyDescent="0.25">
      <c r="A57" s="15"/>
      <c r="B57" s="13"/>
      <c r="C57" s="12"/>
      <c r="D57" s="13"/>
      <c r="E57" s="14"/>
      <c r="J57" s="14"/>
    </row>
    <row r="58" spans="1:10" s="11" customFormat="1" x14ac:dyDescent="0.25">
      <c r="A58" s="15"/>
      <c r="B58" s="13"/>
      <c r="C58" s="12"/>
      <c r="D58" s="13"/>
      <c r="E58" s="14"/>
      <c r="J58" s="14"/>
    </row>
    <row r="59" spans="1:10" s="11" customFormat="1" x14ac:dyDescent="0.25">
      <c r="A59" s="15"/>
      <c r="B59" s="13"/>
      <c r="C59" s="12"/>
      <c r="D59" s="13"/>
      <c r="E59" s="14"/>
      <c r="J59" s="14"/>
    </row>
    <row r="60" spans="1:10" s="11" customFormat="1" x14ac:dyDescent="0.25">
      <c r="A60" s="15"/>
      <c r="B60" s="13"/>
      <c r="C60" s="12"/>
      <c r="D60" s="13"/>
      <c r="E60" s="14"/>
      <c r="J60" s="14"/>
    </row>
    <row r="61" spans="1:10" s="11" customFormat="1" x14ac:dyDescent="0.25">
      <c r="A61" s="15"/>
      <c r="B61" s="13"/>
      <c r="C61" s="12"/>
      <c r="D61" s="13"/>
      <c r="E61" s="14"/>
      <c r="J61" s="14"/>
    </row>
    <row r="62" spans="1:10" s="11" customFormat="1" x14ac:dyDescent="0.25">
      <c r="A62" s="15"/>
      <c r="B62" s="13"/>
      <c r="C62" s="12"/>
      <c r="D62" s="13"/>
      <c r="E62" s="14"/>
      <c r="J62" s="14"/>
    </row>
    <row r="63" spans="1:10" s="11" customFormat="1" x14ac:dyDescent="0.25">
      <c r="A63" s="15"/>
      <c r="B63" s="13"/>
      <c r="C63" s="12"/>
      <c r="D63" s="13"/>
      <c r="E63" s="14"/>
      <c r="J63" s="14"/>
    </row>
    <row r="64" spans="1:10" s="11" customFormat="1" x14ac:dyDescent="0.25">
      <c r="A64" s="15"/>
      <c r="B64" s="13"/>
      <c r="C64" s="12"/>
      <c r="D64" s="13"/>
      <c r="E64" s="14"/>
      <c r="J64" s="14"/>
    </row>
    <row r="65" spans="1:10" s="11" customFormat="1" x14ac:dyDescent="0.25">
      <c r="A65" s="15"/>
      <c r="B65" s="13"/>
      <c r="C65" s="12"/>
      <c r="D65" s="13"/>
      <c r="E65" s="14"/>
      <c r="J65" s="14"/>
    </row>
    <row r="66" spans="1:10" s="11" customFormat="1" x14ac:dyDescent="0.25">
      <c r="A66" s="15"/>
      <c r="B66" s="13"/>
      <c r="C66" s="12"/>
      <c r="D66" s="13"/>
      <c r="E66" s="14"/>
      <c r="J66" s="14"/>
    </row>
    <row r="67" spans="1:10" s="11" customFormat="1" x14ac:dyDescent="0.25">
      <c r="A67" s="15"/>
      <c r="B67" s="13"/>
      <c r="C67" s="12"/>
      <c r="D67" s="13"/>
      <c r="E67" s="14"/>
      <c r="J67" s="14"/>
    </row>
    <row r="68" spans="1:10" s="11" customFormat="1" x14ac:dyDescent="0.25">
      <c r="A68" s="15"/>
      <c r="B68" s="13"/>
      <c r="C68" s="12"/>
      <c r="D68" s="13"/>
      <c r="E68" s="14"/>
      <c r="J68" s="14"/>
    </row>
    <row r="69" spans="1:10" s="11" customFormat="1" x14ac:dyDescent="0.25">
      <c r="A69" s="15"/>
      <c r="B69" s="13"/>
      <c r="C69" s="12"/>
      <c r="D69" s="13"/>
      <c r="E69" s="14"/>
      <c r="J69" s="14"/>
    </row>
    <row r="70" spans="1:10" s="11" customFormat="1" x14ac:dyDescent="0.25">
      <c r="A70" s="15"/>
      <c r="B70" s="13"/>
      <c r="C70" s="12"/>
      <c r="D70" s="13"/>
      <c r="E70" s="14"/>
      <c r="J70" s="14"/>
    </row>
    <row r="71" spans="1:10" s="11" customFormat="1" x14ac:dyDescent="0.25">
      <c r="A71" s="15"/>
      <c r="B71" s="13"/>
      <c r="C71" s="12"/>
      <c r="D71" s="13"/>
      <c r="E71" s="14"/>
      <c r="J71" s="14"/>
    </row>
    <row r="72" spans="1:10" s="11" customFormat="1" x14ac:dyDescent="0.25">
      <c r="A72" s="15"/>
      <c r="B72" s="13"/>
      <c r="C72" s="12"/>
      <c r="D72" s="13"/>
      <c r="E72" s="14"/>
      <c r="J72" s="14"/>
    </row>
    <row r="73" spans="1:10" s="11" customFormat="1" x14ac:dyDescent="0.25">
      <c r="A73" s="15"/>
      <c r="B73" s="13"/>
      <c r="C73" s="12"/>
      <c r="D73" s="13"/>
      <c r="E73" s="14"/>
      <c r="J73" s="14"/>
    </row>
    <row r="74" spans="1:10" s="11" customFormat="1" x14ac:dyDescent="0.25">
      <c r="A74" s="15"/>
      <c r="B74" s="13"/>
      <c r="C74" s="12"/>
      <c r="D74" s="13"/>
      <c r="E74" s="14"/>
      <c r="J74" s="14"/>
    </row>
    <row r="75" spans="1:10" s="11" customFormat="1" x14ac:dyDescent="0.25">
      <c r="A75" s="15"/>
      <c r="B75" s="13"/>
      <c r="C75" s="12"/>
      <c r="D75" s="13"/>
      <c r="E75" s="14"/>
      <c r="J75" s="14"/>
    </row>
    <row r="76" spans="1:10" s="11" customFormat="1" x14ac:dyDescent="0.25">
      <c r="A76" s="15"/>
      <c r="B76" s="13"/>
      <c r="C76" s="12"/>
      <c r="D76" s="13"/>
      <c r="E76" s="14"/>
      <c r="J76" s="14"/>
    </row>
    <row r="77" spans="1:10" s="11" customFormat="1" x14ac:dyDescent="0.25">
      <c r="A77" s="15"/>
      <c r="B77" s="13"/>
      <c r="C77" s="12"/>
      <c r="D77" s="13"/>
      <c r="E77" s="14"/>
      <c r="J77" s="14"/>
    </row>
    <row r="78" spans="1:10" s="11" customFormat="1" x14ac:dyDescent="0.25">
      <c r="A78" s="15"/>
      <c r="B78" s="13"/>
      <c r="C78" s="12"/>
      <c r="D78" s="13"/>
      <c r="E78" s="14"/>
      <c r="J78" s="14"/>
    </row>
    <row r="79" spans="1:10" s="11" customFormat="1" x14ac:dyDescent="0.25">
      <c r="A79" s="15"/>
      <c r="B79" s="13"/>
      <c r="C79" s="12"/>
      <c r="D79" s="13"/>
      <c r="E79" s="14"/>
      <c r="J79" s="14"/>
    </row>
    <row r="80" spans="1:10" s="11" customFormat="1" x14ac:dyDescent="0.25">
      <c r="A80" s="15"/>
      <c r="B80" s="13"/>
      <c r="C80" s="12"/>
      <c r="D80" s="13"/>
      <c r="E80" s="14"/>
      <c r="J80" s="14"/>
    </row>
    <row r="81" spans="1:12" s="11" customFormat="1" x14ac:dyDescent="0.25">
      <c r="A81" s="15"/>
      <c r="B81" s="13"/>
      <c r="C81" s="12"/>
      <c r="D81" s="13"/>
      <c r="E81" s="14"/>
      <c r="J81" s="14"/>
    </row>
    <row r="82" spans="1:12" s="11" customFormat="1" x14ac:dyDescent="0.25">
      <c r="A82" s="15"/>
      <c r="B82" s="13"/>
      <c r="C82" s="12"/>
      <c r="D82" s="13"/>
      <c r="E82" s="14"/>
      <c r="J82" s="14"/>
    </row>
    <row r="83" spans="1:12" s="11" customFormat="1" x14ac:dyDescent="0.25">
      <c r="A83" s="15"/>
      <c r="B83" s="13"/>
      <c r="C83" s="12"/>
      <c r="D83" s="13"/>
      <c r="E83" s="14"/>
      <c r="J83" s="14"/>
    </row>
    <row r="84" spans="1:12" x14ac:dyDescent="0.25">
      <c r="A84" s="16"/>
    </row>
    <row r="85" spans="1:12" x14ac:dyDescent="0.25">
      <c r="A85" s="19"/>
    </row>
    <row r="86" spans="1:12" x14ac:dyDescent="0.25">
      <c r="A86" s="19"/>
    </row>
    <row r="87" spans="1:12" x14ac:dyDescent="0.25">
      <c r="A87" s="19"/>
    </row>
    <row r="88" spans="1:12" x14ac:dyDescent="0.25">
      <c r="A88" s="19"/>
    </row>
    <row r="89" spans="1:12" x14ac:dyDescent="0.25">
      <c r="A89" s="19"/>
    </row>
    <row r="90" spans="1:12" x14ac:dyDescent="0.25">
      <c r="A90" s="19"/>
    </row>
    <row r="91" spans="1:12" s="17" customFormat="1" x14ac:dyDescent="0.25">
      <c r="A91" s="19"/>
      <c r="C91" s="18"/>
      <c r="E91" s="10"/>
      <c r="F91" s="9"/>
      <c r="G91" s="9"/>
      <c r="H91" s="9"/>
      <c r="I91" s="9"/>
      <c r="J91" s="10"/>
      <c r="K91" s="9"/>
      <c r="L91" s="9"/>
    </row>
    <row r="92" spans="1:12" s="17" customFormat="1" x14ac:dyDescent="0.25">
      <c r="A92" s="19"/>
      <c r="C92" s="18"/>
      <c r="E92" s="10"/>
      <c r="F92" s="9"/>
      <c r="G92" s="9"/>
      <c r="H92" s="9"/>
      <c r="I92" s="9"/>
      <c r="J92" s="10"/>
      <c r="K92" s="9"/>
      <c r="L92" s="9"/>
    </row>
    <row r="93" spans="1:12" s="17" customFormat="1" x14ac:dyDescent="0.25">
      <c r="A93" s="19"/>
      <c r="C93" s="18"/>
      <c r="E93" s="10"/>
      <c r="F93" s="9"/>
      <c r="G93" s="9"/>
      <c r="H93" s="9"/>
      <c r="I93" s="9"/>
      <c r="J93" s="10"/>
      <c r="K93" s="9"/>
      <c r="L93" s="9"/>
    </row>
    <row r="94" spans="1:12" s="17" customFormat="1" x14ac:dyDescent="0.25">
      <c r="A94" s="19"/>
      <c r="C94" s="18"/>
      <c r="E94" s="10"/>
      <c r="F94" s="9"/>
      <c r="G94" s="9"/>
      <c r="H94" s="9"/>
      <c r="I94" s="9"/>
      <c r="J94" s="10"/>
      <c r="K94" s="9"/>
      <c r="L94" s="9"/>
    </row>
    <row r="95" spans="1:12" s="17" customFormat="1" x14ac:dyDescent="0.25">
      <c r="A95" s="19"/>
      <c r="C95" s="18"/>
      <c r="E95" s="10"/>
      <c r="F95" s="9"/>
      <c r="G95" s="9"/>
      <c r="H95" s="9"/>
      <c r="I95" s="9"/>
      <c r="J95" s="10"/>
      <c r="K95" s="9"/>
      <c r="L95" s="9"/>
    </row>
    <row r="96" spans="1:12" s="17" customFormat="1" x14ac:dyDescent="0.25">
      <c r="A96" s="19"/>
      <c r="C96" s="18"/>
      <c r="E96" s="10"/>
      <c r="F96" s="9"/>
      <c r="G96" s="9"/>
      <c r="H96" s="9"/>
      <c r="I96" s="9"/>
      <c r="J96" s="10"/>
      <c r="K96" s="9"/>
      <c r="L96" s="9"/>
    </row>
    <row r="97" spans="1:12" s="17" customFormat="1" x14ac:dyDescent="0.25">
      <c r="A97" s="19"/>
      <c r="C97" s="18"/>
      <c r="E97" s="10"/>
      <c r="F97" s="9"/>
      <c r="G97" s="9"/>
      <c r="H97" s="9"/>
      <c r="I97" s="9"/>
      <c r="J97" s="10"/>
      <c r="K97" s="9"/>
      <c r="L97" s="9"/>
    </row>
    <row r="98" spans="1:12" s="17" customFormat="1" x14ac:dyDescent="0.25">
      <c r="A98" s="19"/>
      <c r="C98" s="18"/>
      <c r="E98" s="10"/>
      <c r="F98" s="9"/>
      <c r="G98" s="9"/>
      <c r="H98" s="9"/>
      <c r="I98" s="9"/>
      <c r="J98" s="10"/>
      <c r="K98" s="9"/>
      <c r="L98" s="9"/>
    </row>
    <row r="99" spans="1:12" s="17" customFormat="1" x14ac:dyDescent="0.25">
      <c r="A99" s="19"/>
      <c r="C99" s="18"/>
    </row>
    <row r="100" spans="1:12" s="17" customFormat="1" x14ac:dyDescent="0.25">
      <c r="A100" s="19"/>
      <c r="C100" s="18"/>
    </row>
    <row r="101" spans="1:12" s="17" customFormat="1" x14ac:dyDescent="0.25">
      <c r="A101" s="19"/>
      <c r="C101" s="18"/>
    </row>
    <row r="102" spans="1:12" s="17" customFormat="1" x14ac:dyDescent="0.25">
      <c r="A102" s="19"/>
      <c r="C102" s="18"/>
    </row>
    <row r="103" spans="1:12" s="17" customFormat="1" x14ac:dyDescent="0.25">
      <c r="A103" s="19"/>
      <c r="C103" s="18"/>
    </row>
    <row r="104" spans="1:12" s="17" customFormat="1" x14ac:dyDescent="0.25">
      <c r="A104" s="19"/>
      <c r="C104" s="18"/>
    </row>
    <row r="105" spans="1:12" s="17" customFormat="1" x14ac:dyDescent="0.25">
      <c r="A105" s="19"/>
      <c r="C105" s="18"/>
    </row>
    <row r="106" spans="1:12" s="17" customFormat="1" x14ac:dyDescent="0.25">
      <c r="A106" s="19"/>
      <c r="C106" s="18"/>
    </row>
    <row r="107" spans="1:12" s="17" customFormat="1" x14ac:dyDescent="0.25">
      <c r="A107" s="19"/>
      <c r="C107" s="18"/>
    </row>
    <row r="108" spans="1:12" s="17" customFormat="1" x14ac:dyDescent="0.25">
      <c r="A108" s="19"/>
      <c r="C108" s="18"/>
    </row>
    <row r="109" spans="1:12" s="17" customFormat="1" x14ac:dyDescent="0.25">
      <c r="A109" s="19"/>
      <c r="C109" s="18"/>
    </row>
    <row r="110" spans="1:12" s="17" customFormat="1" x14ac:dyDescent="0.25">
      <c r="A110" s="19"/>
      <c r="C110" s="18"/>
    </row>
    <row r="111" spans="1:12" s="17" customFormat="1" x14ac:dyDescent="0.25">
      <c r="A111" s="19"/>
      <c r="C111" s="18"/>
    </row>
    <row r="112" spans="1:12" s="17" customFormat="1" x14ac:dyDescent="0.25">
      <c r="A112" s="19"/>
      <c r="C112" s="18"/>
    </row>
    <row r="113" spans="1:3" s="17" customFormat="1" x14ac:dyDescent="0.25">
      <c r="A113" s="19"/>
      <c r="C113" s="18"/>
    </row>
    <row r="114" spans="1:3" s="17" customFormat="1" x14ac:dyDescent="0.25">
      <c r="A114" s="19"/>
      <c r="C114" s="18"/>
    </row>
    <row r="115" spans="1:3" s="17" customFormat="1" x14ac:dyDescent="0.25">
      <c r="A115" s="19"/>
      <c r="C115" s="18"/>
    </row>
    <row r="116" spans="1:3" s="17" customFormat="1" x14ac:dyDescent="0.25">
      <c r="A116" s="19"/>
      <c r="C116" s="18"/>
    </row>
    <row r="117" spans="1:3" s="17" customFormat="1" x14ac:dyDescent="0.25">
      <c r="A117" s="19"/>
      <c r="C117" s="18"/>
    </row>
    <row r="118" spans="1:3" s="17" customFormat="1" x14ac:dyDescent="0.25">
      <c r="A118" s="19"/>
      <c r="C118" s="18"/>
    </row>
    <row r="119" spans="1:3" s="17" customFormat="1" x14ac:dyDescent="0.25">
      <c r="A119" s="19"/>
      <c r="C119" s="18"/>
    </row>
    <row r="120" spans="1:3" s="17" customFormat="1" x14ac:dyDescent="0.25">
      <c r="A120" s="19"/>
      <c r="C120" s="18"/>
    </row>
    <row r="121" spans="1:3" s="17" customFormat="1" x14ac:dyDescent="0.25">
      <c r="A121" s="19"/>
      <c r="C121" s="18"/>
    </row>
    <row r="122" spans="1:3" s="17" customFormat="1" x14ac:dyDescent="0.25">
      <c r="A122" s="19"/>
      <c r="C122" s="18"/>
    </row>
    <row r="123" spans="1:3" s="17" customFormat="1" x14ac:dyDescent="0.25">
      <c r="A123" s="19"/>
      <c r="C123" s="18"/>
    </row>
    <row r="124" spans="1:3" s="17" customFormat="1" x14ac:dyDescent="0.25">
      <c r="A124" s="19"/>
      <c r="C124" s="18"/>
    </row>
    <row r="125" spans="1:3" s="17" customFormat="1" x14ac:dyDescent="0.25">
      <c r="A125" s="19"/>
      <c r="C125" s="18"/>
    </row>
    <row r="126" spans="1:3" s="17" customFormat="1" x14ac:dyDescent="0.25">
      <c r="A126" s="19"/>
      <c r="C126" s="18"/>
    </row>
    <row r="127" spans="1:3" s="17" customFormat="1" x14ac:dyDescent="0.25">
      <c r="A127" s="19"/>
      <c r="C127" s="18"/>
    </row>
    <row r="128" spans="1:3" s="17" customFormat="1" x14ac:dyDescent="0.25">
      <c r="A128" s="19"/>
      <c r="C128" s="18"/>
    </row>
    <row r="129" spans="1:3" s="17" customFormat="1" x14ac:dyDescent="0.25">
      <c r="A129" s="19"/>
      <c r="C129" s="18"/>
    </row>
    <row r="130" spans="1:3" s="17" customFormat="1" x14ac:dyDescent="0.25">
      <c r="A130" s="19"/>
      <c r="C130" s="18"/>
    </row>
    <row r="131" spans="1:3" s="17" customFormat="1" x14ac:dyDescent="0.25">
      <c r="A131" s="19"/>
      <c r="C131" s="18"/>
    </row>
    <row r="132" spans="1:3" s="17" customFormat="1" x14ac:dyDescent="0.25">
      <c r="A132" s="19"/>
      <c r="C132" s="18"/>
    </row>
    <row r="133" spans="1:3" s="17" customFormat="1" x14ac:dyDescent="0.25">
      <c r="A133" s="19"/>
      <c r="C133" s="18"/>
    </row>
    <row r="134" spans="1:3" s="17" customFormat="1" x14ac:dyDescent="0.25">
      <c r="A134" s="19"/>
      <c r="C134" s="18"/>
    </row>
    <row r="135" spans="1:3" s="17" customFormat="1" x14ac:dyDescent="0.25">
      <c r="A135" s="19"/>
      <c r="C135" s="18"/>
    </row>
    <row r="136" spans="1:3" s="17" customFormat="1" x14ac:dyDescent="0.25">
      <c r="A136" s="19"/>
      <c r="C136" s="18"/>
    </row>
    <row r="137" spans="1:3" s="17" customFormat="1" x14ac:dyDescent="0.25">
      <c r="A137" s="19"/>
      <c r="C137" s="18"/>
    </row>
    <row r="138" spans="1:3" s="17" customFormat="1" x14ac:dyDescent="0.25">
      <c r="A138" s="19"/>
      <c r="C138" s="18"/>
    </row>
    <row r="139" spans="1:3" s="17" customFormat="1" x14ac:dyDescent="0.25">
      <c r="A139" s="19"/>
      <c r="C139" s="18"/>
    </row>
    <row r="140" spans="1:3" s="17" customFormat="1" x14ac:dyDescent="0.25">
      <c r="A140" s="19"/>
      <c r="C140" s="18"/>
    </row>
    <row r="141" spans="1:3" s="17" customFormat="1" x14ac:dyDescent="0.25">
      <c r="A141" s="19"/>
      <c r="C141" s="18"/>
    </row>
    <row r="142" spans="1:3" s="17" customFormat="1" x14ac:dyDescent="0.25">
      <c r="A142" s="19"/>
      <c r="C142" s="18"/>
    </row>
    <row r="143" spans="1:3" s="17" customFormat="1" x14ac:dyDescent="0.25">
      <c r="A143" s="19"/>
      <c r="C143" s="18"/>
    </row>
    <row r="144" spans="1:3" s="17" customFormat="1" x14ac:dyDescent="0.25">
      <c r="A144" s="19"/>
      <c r="C144" s="18"/>
    </row>
    <row r="145" spans="1:3" s="17" customFormat="1" x14ac:dyDescent="0.25">
      <c r="A145" s="19"/>
      <c r="C145" s="18"/>
    </row>
    <row r="146" spans="1:3" s="17" customFormat="1" x14ac:dyDescent="0.25">
      <c r="A146" s="19"/>
      <c r="C146" s="18"/>
    </row>
    <row r="147" spans="1:3" s="17" customFormat="1" x14ac:dyDescent="0.25">
      <c r="A147" s="19"/>
      <c r="C147" s="18"/>
    </row>
    <row r="148" spans="1:3" s="17" customFormat="1" x14ac:dyDescent="0.25">
      <c r="A148" s="19"/>
      <c r="C148" s="18"/>
    </row>
    <row r="149" spans="1:3" s="17" customFormat="1" x14ac:dyDescent="0.25">
      <c r="A149" s="19"/>
      <c r="C149" s="18"/>
    </row>
    <row r="150" spans="1:3" s="17" customFormat="1" x14ac:dyDescent="0.25">
      <c r="A150" s="19"/>
      <c r="C150" s="18"/>
    </row>
    <row r="151" spans="1:3" s="17" customFormat="1" x14ac:dyDescent="0.25">
      <c r="A151" s="19"/>
      <c r="C151" s="18"/>
    </row>
    <row r="152" spans="1:3" s="17" customFormat="1" x14ac:dyDescent="0.25">
      <c r="A152" s="19"/>
      <c r="C152" s="18"/>
    </row>
    <row r="153" spans="1:3" s="17" customFormat="1" x14ac:dyDescent="0.25">
      <c r="A153" s="19"/>
      <c r="C153" s="18"/>
    </row>
    <row r="154" spans="1:3" s="17" customFormat="1" x14ac:dyDescent="0.25">
      <c r="A154" s="19"/>
      <c r="C154" s="18"/>
    </row>
    <row r="155" spans="1:3" s="17" customFormat="1" x14ac:dyDescent="0.25">
      <c r="A155" s="19"/>
      <c r="C155" s="18"/>
    </row>
    <row r="156" spans="1:3" s="17" customFormat="1" x14ac:dyDescent="0.25">
      <c r="A156" s="19"/>
      <c r="C156" s="18"/>
    </row>
    <row r="157" spans="1:3" s="17" customFormat="1" x14ac:dyDescent="0.25">
      <c r="A157" s="19"/>
      <c r="C157" s="18"/>
    </row>
    <row r="158" spans="1:3" s="17" customFormat="1" x14ac:dyDescent="0.25">
      <c r="A158" s="19"/>
      <c r="C158" s="18"/>
    </row>
    <row r="159" spans="1:3" s="17" customFormat="1" x14ac:dyDescent="0.25">
      <c r="A159" s="19"/>
      <c r="C159" s="18"/>
    </row>
    <row r="160" spans="1:3" s="17" customFormat="1" x14ac:dyDescent="0.25">
      <c r="A160" s="19"/>
      <c r="C160" s="18"/>
    </row>
    <row r="161" spans="1:3" s="17" customFormat="1" x14ac:dyDescent="0.25">
      <c r="A161" s="19"/>
      <c r="C161" s="18"/>
    </row>
    <row r="162" spans="1:3" s="17" customFormat="1" x14ac:dyDescent="0.25">
      <c r="A162" s="19"/>
      <c r="C162" s="18"/>
    </row>
    <row r="163" spans="1:3" s="17" customFormat="1" x14ac:dyDescent="0.25">
      <c r="A163" s="19"/>
      <c r="C163" s="18"/>
    </row>
    <row r="164" spans="1:3" s="17" customFormat="1" x14ac:dyDescent="0.25">
      <c r="A164" s="19"/>
      <c r="C164" s="18"/>
    </row>
    <row r="165" spans="1:3" s="17" customFormat="1" x14ac:dyDescent="0.25">
      <c r="A165" s="19"/>
      <c r="C165" s="18"/>
    </row>
    <row r="166" spans="1:3" s="17" customFormat="1" x14ac:dyDescent="0.25">
      <c r="A166" s="19"/>
      <c r="C166" s="18"/>
    </row>
    <row r="167" spans="1:3" s="17" customFormat="1" x14ac:dyDescent="0.25">
      <c r="A167" s="19"/>
      <c r="C167" s="18"/>
    </row>
    <row r="168" spans="1:3" s="17" customFormat="1" x14ac:dyDescent="0.25">
      <c r="A168" s="19"/>
      <c r="C168" s="18"/>
    </row>
    <row r="169" spans="1:3" s="17" customFormat="1" x14ac:dyDescent="0.25">
      <c r="A169" s="19"/>
      <c r="C169" s="18"/>
    </row>
    <row r="170" spans="1:3" s="17" customFormat="1" x14ac:dyDescent="0.25">
      <c r="A170" s="19"/>
      <c r="C170" s="18"/>
    </row>
    <row r="171" spans="1:3" s="17" customFormat="1" x14ac:dyDescent="0.25">
      <c r="A171" s="19"/>
      <c r="C171" s="18"/>
    </row>
    <row r="172" spans="1:3" s="17" customFormat="1" x14ac:dyDescent="0.25">
      <c r="A172" s="19"/>
      <c r="C172" s="18"/>
    </row>
    <row r="173" spans="1:3" s="17" customFormat="1" x14ac:dyDescent="0.25">
      <c r="A173" s="19"/>
      <c r="C173" s="18"/>
    </row>
    <row r="174" spans="1:3" s="17" customFormat="1" x14ac:dyDescent="0.25">
      <c r="A174" s="19"/>
      <c r="C174" s="18"/>
    </row>
    <row r="175" spans="1:3" s="17" customFormat="1" x14ac:dyDescent="0.25">
      <c r="A175" s="19"/>
      <c r="C175" s="18"/>
    </row>
    <row r="176" spans="1:3" s="17" customFormat="1" x14ac:dyDescent="0.25">
      <c r="A176" s="19"/>
      <c r="C176" s="18"/>
    </row>
    <row r="177" spans="1:3" s="17" customFormat="1" x14ac:dyDescent="0.25">
      <c r="A177" s="19"/>
      <c r="C177" s="18"/>
    </row>
    <row r="178" spans="1:3" s="17" customFormat="1" x14ac:dyDescent="0.25">
      <c r="A178" s="19"/>
      <c r="C178" s="18"/>
    </row>
    <row r="179" spans="1:3" s="17" customFormat="1" x14ac:dyDescent="0.25">
      <c r="A179" s="19"/>
      <c r="C179" s="18"/>
    </row>
    <row r="180" spans="1:3" s="17" customFormat="1" x14ac:dyDescent="0.25">
      <c r="A180" s="19"/>
      <c r="C180" s="18"/>
    </row>
    <row r="181" spans="1:3" s="17" customFormat="1" x14ac:dyDescent="0.25">
      <c r="A181" s="19"/>
      <c r="C181" s="18"/>
    </row>
    <row r="182" spans="1:3" s="17" customFormat="1" x14ac:dyDescent="0.25">
      <c r="A182" s="19"/>
      <c r="C182" s="18"/>
    </row>
    <row r="183" spans="1:3" s="17" customFormat="1" x14ac:dyDescent="0.25">
      <c r="A183" s="19"/>
      <c r="C183" s="18"/>
    </row>
    <row r="184" spans="1:3" s="17" customFormat="1" x14ac:dyDescent="0.25">
      <c r="A184" s="19"/>
      <c r="C184" s="18"/>
    </row>
    <row r="185" spans="1:3" s="17" customFormat="1" x14ac:dyDescent="0.25">
      <c r="A185" s="19"/>
      <c r="C185" s="18"/>
    </row>
    <row r="186" spans="1:3" s="17" customFormat="1" x14ac:dyDescent="0.25">
      <c r="A186" s="19"/>
      <c r="C186" s="18"/>
    </row>
    <row r="187" spans="1:3" s="17" customFormat="1" x14ac:dyDescent="0.25">
      <c r="A187" s="19"/>
      <c r="C187" s="18"/>
    </row>
    <row r="188" spans="1:3" s="17" customFormat="1" x14ac:dyDescent="0.25">
      <c r="A188" s="19"/>
      <c r="C188" s="18"/>
    </row>
    <row r="189" spans="1:3" s="17" customFormat="1" x14ac:dyDescent="0.25">
      <c r="A189" s="19"/>
      <c r="C189" s="18"/>
    </row>
    <row r="190" spans="1:3" s="17" customFormat="1" x14ac:dyDescent="0.25">
      <c r="A190" s="19"/>
      <c r="C190" s="18"/>
    </row>
    <row r="191" spans="1:3" s="17" customFormat="1" x14ac:dyDescent="0.25">
      <c r="A191" s="19"/>
      <c r="C191" s="18"/>
    </row>
    <row r="192" spans="1:3" s="17" customFormat="1" x14ac:dyDescent="0.25">
      <c r="A192" s="19"/>
      <c r="C192" s="18"/>
    </row>
    <row r="193" spans="1:3" s="17" customFormat="1" x14ac:dyDescent="0.25">
      <c r="A193" s="19"/>
      <c r="C193" s="18"/>
    </row>
    <row r="194" spans="1:3" s="17" customFormat="1" x14ac:dyDescent="0.25">
      <c r="A194" s="19"/>
      <c r="C194" s="18"/>
    </row>
    <row r="195" spans="1:3" s="17" customFormat="1" x14ac:dyDescent="0.25">
      <c r="A195" s="19"/>
      <c r="C195" s="18"/>
    </row>
    <row r="196" spans="1:3" s="17" customFormat="1" x14ac:dyDescent="0.25">
      <c r="A196" s="19"/>
      <c r="C196" s="18"/>
    </row>
    <row r="197" spans="1:3" s="17" customFormat="1" x14ac:dyDescent="0.25">
      <c r="A197" s="19"/>
      <c r="C197" s="18"/>
    </row>
    <row r="198" spans="1:3" s="17" customFormat="1" x14ac:dyDescent="0.25">
      <c r="A198" s="19"/>
      <c r="C198" s="18"/>
    </row>
    <row r="199" spans="1:3" s="17" customFormat="1" x14ac:dyDescent="0.25">
      <c r="A199" s="19"/>
      <c r="C199" s="18"/>
    </row>
    <row r="200" spans="1:3" s="17" customFormat="1" x14ac:dyDescent="0.25">
      <c r="A200" s="19"/>
      <c r="C200" s="18"/>
    </row>
    <row r="201" spans="1:3" s="17" customFormat="1" x14ac:dyDescent="0.25">
      <c r="A201" s="19"/>
      <c r="C201" s="18"/>
    </row>
    <row r="202" spans="1:3" s="17" customFormat="1" x14ac:dyDescent="0.25">
      <c r="A202" s="19"/>
      <c r="C202" s="18"/>
    </row>
    <row r="203" spans="1:3" s="17" customFormat="1" x14ac:dyDescent="0.25">
      <c r="A203" s="19"/>
      <c r="C203" s="18"/>
    </row>
    <row r="204" spans="1:3" s="17" customFormat="1" x14ac:dyDescent="0.25">
      <c r="A204" s="19"/>
      <c r="C204" s="18"/>
    </row>
    <row r="205" spans="1:3" s="17" customFormat="1" x14ac:dyDescent="0.25">
      <c r="A205" s="19"/>
      <c r="C205" s="18"/>
    </row>
    <row r="206" spans="1:3" s="17" customFormat="1" x14ac:dyDescent="0.25">
      <c r="A206" s="19"/>
      <c r="C206" s="18"/>
    </row>
    <row r="207" spans="1:3" s="17" customFormat="1" x14ac:dyDescent="0.25">
      <c r="A207" s="19"/>
      <c r="C207" s="18"/>
    </row>
    <row r="208" spans="1:3" s="17" customFormat="1" x14ac:dyDescent="0.25">
      <c r="A208" s="19"/>
      <c r="C208" s="18"/>
    </row>
    <row r="209" spans="1:3" s="17" customFormat="1" x14ac:dyDescent="0.25">
      <c r="A209" s="19"/>
      <c r="C209" s="18"/>
    </row>
    <row r="210" spans="1:3" s="17" customFormat="1" x14ac:dyDescent="0.25">
      <c r="A210" s="19"/>
      <c r="C210" s="18"/>
    </row>
    <row r="211" spans="1:3" s="17" customFormat="1" x14ac:dyDescent="0.25">
      <c r="A211" s="19"/>
      <c r="C211" s="18"/>
    </row>
    <row r="212" spans="1:3" s="17" customFormat="1" x14ac:dyDescent="0.25">
      <c r="A212" s="19"/>
      <c r="C212" s="18"/>
    </row>
    <row r="213" spans="1:3" s="17" customFormat="1" x14ac:dyDescent="0.25">
      <c r="A213" s="19"/>
      <c r="C213" s="18"/>
    </row>
    <row r="214" spans="1:3" s="17" customFormat="1" x14ac:dyDescent="0.25">
      <c r="A214" s="19"/>
      <c r="C214" s="18"/>
    </row>
    <row r="215" spans="1:3" s="17" customFormat="1" x14ac:dyDescent="0.25">
      <c r="A215" s="19"/>
      <c r="C215" s="18"/>
    </row>
    <row r="216" spans="1:3" s="17" customFormat="1" x14ac:dyDescent="0.25">
      <c r="A216" s="19"/>
      <c r="C216" s="18"/>
    </row>
    <row r="217" spans="1:3" s="17" customFormat="1" x14ac:dyDescent="0.25">
      <c r="A217" s="19"/>
      <c r="C217" s="18"/>
    </row>
    <row r="218" spans="1:3" s="17" customFormat="1" x14ac:dyDescent="0.25">
      <c r="A218" s="19"/>
      <c r="C218" s="18"/>
    </row>
    <row r="219" spans="1:3" s="17" customFormat="1" x14ac:dyDescent="0.25">
      <c r="A219" s="19"/>
      <c r="C219" s="18"/>
    </row>
    <row r="220" spans="1:3" s="17" customFormat="1" x14ac:dyDescent="0.25">
      <c r="A220" s="19"/>
      <c r="C220" s="18"/>
    </row>
    <row r="221" spans="1:3" s="17" customFormat="1" x14ac:dyDescent="0.25">
      <c r="A221" s="19"/>
      <c r="C221" s="18"/>
    </row>
    <row r="222" spans="1:3" s="17" customFormat="1" x14ac:dyDescent="0.25">
      <c r="A222" s="19"/>
      <c r="C222" s="18"/>
    </row>
    <row r="223" spans="1:3" s="17" customFormat="1" x14ac:dyDescent="0.25">
      <c r="A223" s="19"/>
      <c r="C223" s="18"/>
    </row>
    <row r="224" spans="1:3" s="17" customFormat="1" x14ac:dyDescent="0.25">
      <c r="A224" s="19"/>
      <c r="C224" s="18"/>
    </row>
    <row r="225" spans="1:3" s="17" customFormat="1" x14ac:dyDescent="0.25">
      <c r="A225" s="19"/>
      <c r="C225" s="18"/>
    </row>
    <row r="226" spans="1:3" s="17" customFormat="1" x14ac:dyDescent="0.25">
      <c r="A226" s="19"/>
      <c r="C226" s="18"/>
    </row>
    <row r="227" spans="1:3" s="17" customFormat="1" x14ac:dyDescent="0.25">
      <c r="A227" s="19"/>
      <c r="C227" s="18"/>
    </row>
    <row r="228" spans="1:3" s="17" customFormat="1" x14ac:dyDescent="0.25">
      <c r="A228" s="19"/>
      <c r="C228" s="18"/>
    </row>
    <row r="229" spans="1:3" s="17" customFormat="1" x14ac:dyDescent="0.25">
      <c r="A229" s="19"/>
      <c r="C229" s="18"/>
    </row>
    <row r="230" spans="1:3" s="17" customFormat="1" x14ac:dyDescent="0.25">
      <c r="A230" s="19"/>
      <c r="C230" s="18"/>
    </row>
    <row r="231" spans="1:3" s="17" customFormat="1" x14ac:dyDescent="0.25">
      <c r="A231" s="19"/>
      <c r="C231" s="18"/>
    </row>
    <row r="232" spans="1:3" s="17" customFormat="1" x14ac:dyDescent="0.25">
      <c r="A232" s="19"/>
      <c r="C232" s="18"/>
    </row>
    <row r="233" spans="1:3" s="17" customFormat="1" x14ac:dyDescent="0.25">
      <c r="A233" s="19"/>
      <c r="C233" s="18"/>
    </row>
    <row r="234" spans="1:3" s="17" customFormat="1" x14ac:dyDescent="0.25">
      <c r="A234" s="19"/>
      <c r="C234" s="18"/>
    </row>
    <row r="235" spans="1:3" s="17" customFormat="1" x14ac:dyDescent="0.25">
      <c r="A235" s="19"/>
      <c r="C235" s="18"/>
    </row>
    <row r="236" spans="1:3" s="17" customFormat="1" x14ac:dyDescent="0.25">
      <c r="A236" s="19"/>
      <c r="C236" s="18"/>
    </row>
    <row r="237" spans="1:3" s="17" customFormat="1" x14ac:dyDescent="0.25">
      <c r="A237" s="19"/>
      <c r="C237" s="18"/>
    </row>
    <row r="238" spans="1:3" s="17" customFormat="1" x14ac:dyDescent="0.25">
      <c r="A238" s="19"/>
      <c r="C238" s="18"/>
    </row>
    <row r="239" spans="1:3" s="17" customFormat="1" x14ac:dyDescent="0.25">
      <c r="A239" s="19"/>
      <c r="C239" s="18"/>
    </row>
    <row r="240" spans="1:3" s="17" customFormat="1" x14ac:dyDescent="0.25">
      <c r="A240" s="19"/>
      <c r="C240" s="18"/>
    </row>
    <row r="241" spans="1:3" s="17" customFormat="1" x14ac:dyDescent="0.25">
      <c r="A241" s="19"/>
      <c r="C241" s="18"/>
    </row>
    <row r="242" spans="1:3" s="17" customFormat="1" x14ac:dyDescent="0.25">
      <c r="A242" s="19"/>
      <c r="C242" s="18"/>
    </row>
    <row r="243" spans="1:3" s="17" customFormat="1" x14ac:dyDescent="0.25">
      <c r="A243" s="19"/>
      <c r="C243" s="18"/>
    </row>
    <row r="244" spans="1:3" s="17" customFormat="1" x14ac:dyDescent="0.25">
      <c r="A244" s="19"/>
      <c r="C244" s="18"/>
    </row>
    <row r="245" spans="1:3" s="17" customFormat="1" x14ac:dyDescent="0.25">
      <c r="A245" s="19"/>
      <c r="C245" s="18"/>
    </row>
    <row r="246" spans="1:3" s="17" customFormat="1" x14ac:dyDescent="0.25">
      <c r="A246" s="19"/>
      <c r="C246" s="18"/>
    </row>
    <row r="247" spans="1:3" s="17" customFormat="1" x14ac:dyDescent="0.25">
      <c r="A247" s="19"/>
      <c r="C247" s="18"/>
    </row>
    <row r="248" spans="1:3" s="17" customFormat="1" x14ac:dyDescent="0.25">
      <c r="A248" s="19"/>
      <c r="C248" s="18"/>
    </row>
    <row r="249" spans="1:3" s="17" customFormat="1" x14ac:dyDescent="0.25">
      <c r="A249" s="19"/>
      <c r="C249" s="18"/>
    </row>
    <row r="250" spans="1:3" s="17" customFormat="1" x14ac:dyDescent="0.25">
      <c r="A250" s="19"/>
      <c r="C250" s="18"/>
    </row>
    <row r="251" spans="1:3" s="17" customFormat="1" x14ac:dyDescent="0.25">
      <c r="A251" s="19"/>
      <c r="C251" s="18"/>
    </row>
    <row r="252" spans="1:3" s="17" customFormat="1" x14ac:dyDescent="0.25">
      <c r="A252" s="19"/>
      <c r="C252" s="18"/>
    </row>
    <row r="253" spans="1:3" s="17" customFormat="1" x14ac:dyDescent="0.25">
      <c r="A253" s="19"/>
      <c r="C253" s="18"/>
    </row>
    <row r="254" spans="1:3" s="17" customFormat="1" x14ac:dyDescent="0.25">
      <c r="A254" s="19"/>
      <c r="C254" s="18"/>
    </row>
    <row r="255" spans="1:3" s="17" customFormat="1" x14ac:dyDescent="0.25">
      <c r="A255" s="19"/>
      <c r="C255" s="18"/>
    </row>
    <row r="256" spans="1:3" s="17" customFormat="1" x14ac:dyDescent="0.25">
      <c r="A256" s="19"/>
      <c r="C256" s="18"/>
    </row>
    <row r="257" spans="1:3" s="17" customFormat="1" x14ac:dyDescent="0.25">
      <c r="A257" s="19"/>
      <c r="C257" s="18"/>
    </row>
    <row r="258" spans="1:3" s="17" customFormat="1" x14ac:dyDescent="0.25">
      <c r="A258" s="19"/>
      <c r="C258" s="18"/>
    </row>
    <row r="259" spans="1:3" s="17" customFormat="1" x14ac:dyDescent="0.25">
      <c r="A259" s="19"/>
      <c r="C259" s="18"/>
    </row>
    <row r="260" spans="1:3" s="17" customFormat="1" x14ac:dyDescent="0.25">
      <c r="A260" s="19"/>
      <c r="C260" s="18"/>
    </row>
    <row r="261" spans="1:3" s="17" customFormat="1" x14ac:dyDescent="0.25">
      <c r="A261" s="19"/>
      <c r="C261" s="18"/>
    </row>
    <row r="262" spans="1:3" s="17" customFormat="1" x14ac:dyDescent="0.25">
      <c r="A262" s="19"/>
      <c r="C262" s="18"/>
    </row>
    <row r="263" spans="1:3" s="17" customFormat="1" x14ac:dyDescent="0.25">
      <c r="A263" s="19"/>
      <c r="C263" s="18"/>
    </row>
    <row r="264" spans="1:3" s="17" customFormat="1" x14ac:dyDescent="0.25">
      <c r="A264" s="19"/>
      <c r="C264" s="18"/>
    </row>
    <row r="265" spans="1:3" s="17" customFormat="1" x14ac:dyDescent="0.25">
      <c r="A265" s="19"/>
      <c r="C265" s="18"/>
    </row>
    <row r="266" spans="1:3" s="17" customFormat="1" x14ac:dyDescent="0.25">
      <c r="A266" s="19"/>
      <c r="C266" s="18"/>
    </row>
    <row r="267" spans="1:3" s="17" customFormat="1" x14ac:dyDescent="0.25">
      <c r="A267" s="19"/>
      <c r="C267" s="18"/>
    </row>
    <row r="268" spans="1:3" s="17" customFormat="1" x14ac:dyDescent="0.25">
      <c r="A268" s="19"/>
      <c r="C268" s="18"/>
    </row>
    <row r="269" spans="1:3" s="17" customFormat="1" x14ac:dyDescent="0.25">
      <c r="A269" s="19"/>
      <c r="C269" s="18"/>
    </row>
    <row r="270" spans="1:3" s="17" customFormat="1" x14ac:dyDescent="0.25">
      <c r="A270" s="19"/>
      <c r="C270" s="18"/>
    </row>
    <row r="271" spans="1:3" s="17" customFormat="1" x14ac:dyDescent="0.25">
      <c r="A271" s="19"/>
      <c r="C271" s="18"/>
    </row>
    <row r="272" spans="1:3" s="17" customFormat="1" x14ac:dyDescent="0.25">
      <c r="A272" s="19"/>
      <c r="C272" s="18"/>
    </row>
    <row r="273" spans="1:3" s="17" customFormat="1" x14ac:dyDescent="0.25">
      <c r="A273" s="19"/>
      <c r="C273" s="18"/>
    </row>
    <row r="274" spans="1:3" s="17" customFormat="1" x14ac:dyDescent="0.25">
      <c r="A274" s="19"/>
      <c r="C274" s="18"/>
    </row>
    <row r="275" spans="1:3" s="17" customFormat="1" x14ac:dyDescent="0.25">
      <c r="A275" s="19"/>
      <c r="C275" s="18"/>
    </row>
    <row r="276" spans="1:3" s="17" customFormat="1" x14ac:dyDescent="0.25">
      <c r="A276" s="19"/>
      <c r="C276" s="18"/>
    </row>
    <row r="277" spans="1:3" s="17" customFormat="1" x14ac:dyDescent="0.25">
      <c r="A277" s="19"/>
      <c r="C277" s="18"/>
    </row>
    <row r="278" spans="1:3" s="17" customFormat="1" x14ac:dyDescent="0.25">
      <c r="A278" s="19"/>
      <c r="C278" s="18"/>
    </row>
    <row r="279" spans="1:3" s="17" customFormat="1" x14ac:dyDescent="0.25">
      <c r="A279" s="19"/>
      <c r="C279" s="18"/>
    </row>
    <row r="280" spans="1:3" s="17" customFormat="1" x14ac:dyDescent="0.25">
      <c r="A280" s="19"/>
      <c r="C280" s="18"/>
    </row>
    <row r="281" spans="1:3" s="17" customFormat="1" x14ac:dyDescent="0.25">
      <c r="A281" s="19"/>
      <c r="C281" s="18"/>
    </row>
    <row r="282" spans="1:3" s="17" customFormat="1" x14ac:dyDescent="0.25">
      <c r="A282" s="19"/>
      <c r="C282" s="18"/>
    </row>
    <row r="283" spans="1:3" s="17" customFormat="1" x14ac:dyDescent="0.25">
      <c r="A283" s="19"/>
      <c r="C283" s="18"/>
    </row>
    <row r="284" spans="1:3" s="17" customFormat="1" x14ac:dyDescent="0.25">
      <c r="A284" s="19"/>
      <c r="C284" s="18"/>
    </row>
    <row r="285" spans="1:3" s="17" customFormat="1" x14ac:dyDescent="0.25">
      <c r="A285" s="19"/>
      <c r="C285" s="18"/>
    </row>
    <row r="286" spans="1:3" s="17" customFormat="1" x14ac:dyDescent="0.25">
      <c r="A286" s="19"/>
      <c r="C286" s="18"/>
    </row>
    <row r="287" spans="1:3" s="17" customFormat="1" x14ac:dyDescent="0.25">
      <c r="A287" s="19"/>
      <c r="C287" s="18"/>
    </row>
    <row r="288" spans="1:3" s="17" customFormat="1" x14ac:dyDescent="0.25">
      <c r="A288" s="19"/>
      <c r="C288" s="18"/>
    </row>
    <row r="289" spans="1:3" s="17" customFormat="1" x14ac:dyDescent="0.25">
      <c r="A289" s="19"/>
      <c r="C289" s="18"/>
    </row>
    <row r="290" spans="1:3" s="17" customFormat="1" x14ac:dyDescent="0.25">
      <c r="A290" s="19"/>
      <c r="C290" s="18"/>
    </row>
    <row r="291" spans="1:3" s="17" customFormat="1" x14ac:dyDescent="0.25">
      <c r="A291" s="19"/>
      <c r="C291" s="18"/>
    </row>
    <row r="292" spans="1:3" s="17" customFormat="1" x14ac:dyDescent="0.25">
      <c r="A292" s="19"/>
      <c r="C292" s="18"/>
    </row>
    <row r="293" spans="1:3" s="17" customFormat="1" x14ac:dyDescent="0.25">
      <c r="A293" s="19"/>
      <c r="C293" s="18"/>
    </row>
    <row r="294" spans="1:3" s="17" customFormat="1" x14ac:dyDescent="0.25">
      <c r="A294" s="19"/>
      <c r="C294" s="18"/>
    </row>
    <row r="295" spans="1:3" s="17" customFormat="1" x14ac:dyDescent="0.25">
      <c r="A295" s="19"/>
      <c r="C295" s="18"/>
    </row>
    <row r="296" spans="1:3" s="17" customFormat="1" x14ac:dyDescent="0.25">
      <c r="A296" s="19"/>
      <c r="C296" s="18"/>
    </row>
    <row r="297" spans="1:3" s="17" customFormat="1" x14ac:dyDescent="0.25">
      <c r="A297" s="19"/>
      <c r="C297" s="18"/>
    </row>
    <row r="298" spans="1:3" s="17" customFormat="1" x14ac:dyDescent="0.25">
      <c r="A298" s="19"/>
      <c r="C298" s="18"/>
    </row>
    <row r="299" spans="1:3" s="17" customFormat="1" x14ac:dyDescent="0.25">
      <c r="A299" s="19"/>
      <c r="C299" s="18"/>
    </row>
    <row r="300" spans="1:3" s="17" customFormat="1" x14ac:dyDescent="0.25">
      <c r="A300" s="19"/>
      <c r="C300" s="18"/>
    </row>
    <row r="301" spans="1:3" s="17" customFormat="1" x14ac:dyDescent="0.25">
      <c r="A301" s="19"/>
      <c r="C301" s="18"/>
    </row>
    <row r="302" spans="1:3" s="17" customFormat="1" x14ac:dyDescent="0.25">
      <c r="A302" s="19"/>
      <c r="C302" s="18"/>
    </row>
    <row r="303" spans="1:3" s="17" customFormat="1" x14ac:dyDescent="0.25">
      <c r="A303" s="19"/>
      <c r="C303" s="18"/>
    </row>
    <row r="304" spans="1:3" s="17" customFormat="1" x14ac:dyDescent="0.25">
      <c r="A304" s="19"/>
      <c r="C304" s="18"/>
    </row>
    <row r="305" spans="1:3" s="17" customFormat="1" x14ac:dyDescent="0.25">
      <c r="A305" s="19"/>
      <c r="C305" s="18"/>
    </row>
    <row r="306" spans="1:3" s="17" customFormat="1" x14ac:dyDescent="0.25">
      <c r="A306" s="19"/>
      <c r="C306" s="18"/>
    </row>
    <row r="307" spans="1:3" s="17" customFormat="1" x14ac:dyDescent="0.25">
      <c r="A307" s="19"/>
      <c r="C307" s="18"/>
    </row>
    <row r="308" spans="1:3" s="17" customFormat="1" x14ac:dyDescent="0.25">
      <c r="A308" s="19"/>
      <c r="C308" s="18"/>
    </row>
    <row r="309" spans="1:3" s="17" customFormat="1" x14ac:dyDescent="0.25">
      <c r="A309" s="19"/>
      <c r="C309" s="18"/>
    </row>
    <row r="310" spans="1:3" s="17" customFormat="1" x14ac:dyDescent="0.25">
      <c r="A310" s="19"/>
      <c r="C310" s="18"/>
    </row>
    <row r="311" spans="1:3" s="17" customFormat="1" x14ac:dyDescent="0.25">
      <c r="A311" s="19"/>
      <c r="C311" s="18"/>
    </row>
    <row r="312" spans="1:3" s="17" customFormat="1" x14ac:dyDescent="0.25">
      <c r="A312" s="19"/>
      <c r="C312" s="18"/>
    </row>
    <row r="313" spans="1:3" s="17" customFormat="1" x14ac:dyDescent="0.25">
      <c r="A313" s="19"/>
      <c r="C313" s="18"/>
    </row>
    <row r="314" spans="1:3" s="17" customFormat="1" x14ac:dyDescent="0.25">
      <c r="A314" s="19"/>
      <c r="C314" s="18"/>
    </row>
    <row r="315" spans="1:3" s="17" customFormat="1" x14ac:dyDescent="0.25">
      <c r="A315" s="19"/>
      <c r="C315" s="18"/>
    </row>
    <row r="316" spans="1:3" s="17" customFormat="1" x14ac:dyDescent="0.25">
      <c r="A316" s="19"/>
      <c r="C316" s="18"/>
    </row>
    <row r="317" spans="1:3" s="17" customFormat="1" x14ac:dyDescent="0.25">
      <c r="A317" s="19"/>
      <c r="C317" s="18"/>
    </row>
    <row r="318" spans="1:3" s="17" customFormat="1" x14ac:dyDescent="0.25">
      <c r="A318" s="19"/>
      <c r="C318" s="18"/>
    </row>
    <row r="319" spans="1:3" s="17" customFormat="1" x14ac:dyDescent="0.25">
      <c r="A319" s="19"/>
      <c r="C319" s="18"/>
    </row>
    <row r="320" spans="1:3" s="17" customFormat="1" x14ac:dyDescent="0.25">
      <c r="A320" s="19"/>
      <c r="C320" s="18"/>
    </row>
    <row r="321" spans="1:3" s="17" customFormat="1" x14ac:dyDescent="0.25">
      <c r="A321" s="19"/>
      <c r="C321" s="18"/>
    </row>
    <row r="322" spans="1:3" s="17" customFormat="1" x14ac:dyDescent="0.25">
      <c r="A322" s="19"/>
      <c r="C322" s="18"/>
    </row>
    <row r="323" spans="1:3" s="17" customFormat="1" x14ac:dyDescent="0.25">
      <c r="A323" s="19"/>
      <c r="C323" s="18"/>
    </row>
    <row r="324" spans="1:3" s="17" customFormat="1" x14ac:dyDescent="0.25">
      <c r="A324" s="19"/>
      <c r="C324" s="18"/>
    </row>
    <row r="325" spans="1:3" s="17" customFormat="1" x14ac:dyDescent="0.25">
      <c r="A325" s="19"/>
      <c r="C325" s="18"/>
    </row>
    <row r="326" spans="1:3" s="17" customFormat="1" x14ac:dyDescent="0.25">
      <c r="A326" s="19"/>
      <c r="C326" s="18"/>
    </row>
    <row r="327" spans="1:3" s="17" customFormat="1" x14ac:dyDescent="0.25">
      <c r="A327" s="19"/>
      <c r="C327" s="18"/>
    </row>
    <row r="328" spans="1:3" s="17" customFormat="1" x14ac:dyDescent="0.25">
      <c r="A328" s="19"/>
      <c r="C328" s="18"/>
    </row>
    <row r="329" spans="1:3" s="17" customFormat="1" x14ac:dyDescent="0.25">
      <c r="A329" s="19"/>
      <c r="C329" s="18"/>
    </row>
    <row r="330" spans="1:3" s="17" customFormat="1" x14ac:dyDescent="0.25">
      <c r="A330" s="19"/>
      <c r="C330" s="18"/>
    </row>
    <row r="331" spans="1:3" s="17" customFormat="1" x14ac:dyDescent="0.25">
      <c r="A331" s="19"/>
      <c r="C331" s="18"/>
    </row>
    <row r="332" spans="1:3" s="17" customFormat="1" x14ac:dyDescent="0.25">
      <c r="A332" s="19"/>
      <c r="C332" s="18"/>
    </row>
    <row r="333" spans="1:3" s="17" customFormat="1" x14ac:dyDescent="0.25">
      <c r="A333" s="19"/>
      <c r="C333" s="18"/>
    </row>
    <row r="334" spans="1:3" s="17" customFormat="1" x14ac:dyDescent="0.25">
      <c r="A334" s="19"/>
      <c r="C334" s="18"/>
    </row>
    <row r="335" spans="1:3" s="17" customFormat="1" x14ac:dyDescent="0.25">
      <c r="A335" s="19"/>
      <c r="C335" s="18"/>
    </row>
    <row r="336" spans="1:3" s="17" customFormat="1" x14ac:dyDescent="0.25">
      <c r="A336" s="19"/>
      <c r="C336" s="18"/>
    </row>
    <row r="337" spans="1:3" s="17" customFormat="1" x14ac:dyDescent="0.25">
      <c r="A337" s="19"/>
      <c r="C337" s="18"/>
    </row>
    <row r="338" spans="1:3" s="17" customFormat="1" x14ac:dyDescent="0.25">
      <c r="A338" s="19"/>
      <c r="C338" s="18"/>
    </row>
    <row r="339" spans="1:3" s="17" customFormat="1" x14ac:dyDescent="0.25">
      <c r="A339" s="19"/>
      <c r="C339" s="18"/>
    </row>
    <row r="340" spans="1:3" s="17" customFormat="1" x14ac:dyDescent="0.25">
      <c r="A340" s="19"/>
      <c r="C340" s="18"/>
    </row>
    <row r="341" spans="1:3" s="17" customFormat="1" x14ac:dyDescent="0.25">
      <c r="A341" s="19"/>
      <c r="C341" s="18"/>
    </row>
    <row r="342" spans="1:3" s="17" customFormat="1" x14ac:dyDescent="0.25">
      <c r="A342" s="19"/>
      <c r="C342" s="18"/>
    </row>
    <row r="343" spans="1:3" s="17" customFormat="1" x14ac:dyDescent="0.25">
      <c r="A343" s="19"/>
      <c r="C343" s="18"/>
    </row>
    <row r="344" spans="1:3" s="17" customFormat="1" x14ac:dyDescent="0.25">
      <c r="A344" s="19"/>
      <c r="C344" s="18"/>
    </row>
    <row r="345" spans="1:3" s="17" customFormat="1" x14ac:dyDescent="0.25">
      <c r="A345" s="19"/>
      <c r="C345" s="18"/>
    </row>
    <row r="346" spans="1:3" s="17" customFormat="1" x14ac:dyDescent="0.25">
      <c r="A346" s="19"/>
      <c r="C346" s="18"/>
    </row>
    <row r="347" spans="1:3" s="17" customFormat="1" x14ac:dyDescent="0.25">
      <c r="A347" s="19"/>
      <c r="C347" s="18"/>
    </row>
    <row r="348" spans="1:3" s="17" customFormat="1" x14ac:dyDescent="0.25">
      <c r="A348" s="19"/>
      <c r="C348" s="18"/>
    </row>
    <row r="349" spans="1:3" s="17" customFormat="1" x14ac:dyDescent="0.25">
      <c r="A349" s="19"/>
      <c r="C349" s="18"/>
    </row>
    <row r="350" spans="1:3" s="17" customFormat="1" x14ac:dyDescent="0.25">
      <c r="A350" s="19"/>
      <c r="C350" s="18"/>
    </row>
    <row r="351" spans="1:3" s="17" customFormat="1" x14ac:dyDescent="0.25">
      <c r="A351" s="19"/>
      <c r="C351" s="18"/>
    </row>
    <row r="352" spans="1:3" s="17" customFormat="1" x14ac:dyDescent="0.25">
      <c r="A352" s="19"/>
      <c r="C352" s="18"/>
    </row>
    <row r="353" spans="1:3" s="17" customFormat="1" x14ac:dyDescent="0.25">
      <c r="A353" s="19"/>
      <c r="C353" s="18"/>
    </row>
    <row r="354" spans="1:3" s="17" customFormat="1" x14ac:dyDescent="0.25">
      <c r="A354" s="19"/>
      <c r="C354" s="18"/>
    </row>
    <row r="355" spans="1:3" s="17" customFormat="1" x14ac:dyDescent="0.25">
      <c r="A355" s="19"/>
      <c r="C355" s="18"/>
    </row>
    <row r="356" spans="1:3" s="17" customFormat="1" x14ac:dyDescent="0.25">
      <c r="A356" s="19"/>
      <c r="C356" s="18"/>
    </row>
    <row r="357" spans="1:3" s="17" customFormat="1" x14ac:dyDescent="0.25">
      <c r="A357" s="19"/>
      <c r="C357" s="18"/>
    </row>
    <row r="358" spans="1:3" s="17" customFormat="1" x14ac:dyDescent="0.25">
      <c r="A358" s="19"/>
      <c r="C358" s="18"/>
    </row>
    <row r="359" spans="1:3" s="17" customFormat="1" x14ac:dyDescent="0.25">
      <c r="A359" s="19"/>
      <c r="C359" s="18"/>
    </row>
    <row r="360" spans="1:3" s="17" customFormat="1" x14ac:dyDescent="0.25">
      <c r="A360" s="19"/>
      <c r="C360" s="18"/>
    </row>
    <row r="361" spans="1:3" s="17" customFormat="1" x14ac:dyDescent="0.25">
      <c r="A361" s="19"/>
      <c r="C361" s="18"/>
    </row>
    <row r="362" spans="1:3" s="17" customFormat="1" x14ac:dyDescent="0.25">
      <c r="A362" s="19"/>
      <c r="C362" s="18"/>
    </row>
    <row r="363" spans="1:3" s="17" customFormat="1" x14ac:dyDescent="0.25">
      <c r="A363" s="19"/>
      <c r="C363" s="18"/>
    </row>
    <row r="364" spans="1:3" s="17" customFormat="1" x14ac:dyDescent="0.25">
      <c r="A364" s="19"/>
      <c r="C364" s="18"/>
    </row>
    <row r="365" spans="1:3" s="17" customFormat="1" x14ac:dyDescent="0.25">
      <c r="A365" s="19"/>
      <c r="C365" s="18"/>
    </row>
    <row r="366" spans="1:3" s="17" customFormat="1" x14ac:dyDescent="0.25">
      <c r="A366" s="19"/>
      <c r="C366" s="18"/>
    </row>
    <row r="367" spans="1:3" s="17" customFormat="1" x14ac:dyDescent="0.25">
      <c r="A367" s="19"/>
      <c r="C367" s="18"/>
    </row>
    <row r="368" spans="1:3" s="17" customFormat="1" x14ac:dyDescent="0.25">
      <c r="A368" s="19"/>
      <c r="C368" s="18"/>
    </row>
    <row r="369" spans="1:3" s="17" customFormat="1" x14ac:dyDescent="0.25">
      <c r="A369" s="19"/>
      <c r="C369" s="18"/>
    </row>
    <row r="370" spans="1:3" s="17" customFormat="1" x14ac:dyDescent="0.25">
      <c r="A370" s="19"/>
      <c r="C370" s="18"/>
    </row>
    <row r="371" spans="1:3" s="17" customFormat="1" x14ac:dyDescent="0.25">
      <c r="A371" s="19"/>
      <c r="C371" s="18"/>
    </row>
    <row r="372" spans="1:3" s="17" customFormat="1" x14ac:dyDescent="0.25">
      <c r="A372" s="19"/>
      <c r="C372" s="18"/>
    </row>
    <row r="373" spans="1:3" s="17" customFormat="1" x14ac:dyDescent="0.25">
      <c r="A373" s="19"/>
      <c r="C373" s="18"/>
    </row>
    <row r="374" spans="1:3" s="17" customFormat="1" x14ac:dyDescent="0.25">
      <c r="A374" s="19"/>
      <c r="C374" s="18"/>
    </row>
    <row r="375" spans="1:3" s="17" customFormat="1" x14ac:dyDescent="0.25">
      <c r="A375" s="19"/>
      <c r="C375" s="18"/>
    </row>
    <row r="376" spans="1:3" s="17" customFormat="1" x14ac:dyDescent="0.25">
      <c r="A376" s="19"/>
      <c r="C376" s="18"/>
    </row>
    <row r="377" spans="1:3" s="17" customFormat="1" x14ac:dyDescent="0.25">
      <c r="A377" s="19"/>
      <c r="C377" s="18"/>
    </row>
    <row r="378" spans="1:3" s="17" customFormat="1" x14ac:dyDescent="0.25">
      <c r="A378" s="19"/>
      <c r="C378" s="18"/>
    </row>
    <row r="379" spans="1:3" s="17" customFormat="1" x14ac:dyDescent="0.25">
      <c r="A379" s="19"/>
      <c r="C379" s="18"/>
    </row>
    <row r="380" spans="1:3" s="17" customFormat="1" x14ac:dyDescent="0.25">
      <c r="A380" s="19"/>
      <c r="C380" s="18"/>
    </row>
    <row r="381" spans="1:3" s="17" customFormat="1" x14ac:dyDescent="0.25">
      <c r="A381" s="19"/>
      <c r="C381" s="18"/>
    </row>
    <row r="382" spans="1:3" s="17" customFormat="1" x14ac:dyDescent="0.25">
      <c r="A382" s="19"/>
      <c r="C382" s="18"/>
    </row>
    <row r="383" spans="1:3" s="17" customFormat="1" x14ac:dyDescent="0.25">
      <c r="A383" s="19"/>
      <c r="C383" s="18"/>
    </row>
    <row r="384" spans="1:3" s="17" customFormat="1" x14ac:dyDescent="0.25">
      <c r="A384" s="19"/>
      <c r="C384" s="18"/>
    </row>
    <row r="385" spans="1:3" s="17" customFormat="1" x14ac:dyDescent="0.25">
      <c r="A385" s="19"/>
      <c r="C385" s="18"/>
    </row>
    <row r="386" spans="1:3" s="17" customFormat="1" x14ac:dyDescent="0.25">
      <c r="A386" s="19"/>
      <c r="C386" s="18"/>
    </row>
    <row r="387" spans="1:3" s="17" customFormat="1" x14ac:dyDescent="0.25">
      <c r="A387" s="19"/>
      <c r="C387" s="18"/>
    </row>
    <row r="388" spans="1:3" s="17" customFormat="1" x14ac:dyDescent="0.25">
      <c r="A388" s="19"/>
      <c r="C388" s="18"/>
    </row>
    <row r="389" spans="1:3" s="17" customFormat="1" x14ac:dyDescent="0.25">
      <c r="A389" s="19"/>
      <c r="C389" s="18"/>
    </row>
    <row r="390" spans="1:3" s="17" customFormat="1" x14ac:dyDescent="0.25">
      <c r="A390" s="19"/>
      <c r="C390" s="18"/>
    </row>
    <row r="391" spans="1:3" s="17" customFormat="1" x14ac:dyDescent="0.25">
      <c r="A391" s="19"/>
      <c r="C391" s="18"/>
    </row>
    <row r="392" spans="1:3" s="17" customFormat="1" x14ac:dyDescent="0.25">
      <c r="A392" s="19"/>
      <c r="C392" s="18"/>
    </row>
    <row r="393" spans="1:3" s="17" customFormat="1" x14ac:dyDescent="0.25">
      <c r="A393" s="19"/>
      <c r="C393" s="18"/>
    </row>
    <row r="394" spans="1:3" s="17" customFormat="1" x14ac:dyDescent="0.25">
      <c r="A394" s="19"/>
      <c r="C394" s="18"/>
    </row>
    <row r="395" spans="1:3" s="17" customFormat="1" x14ac:dyDescent="0.25">
      <c r="A395" s="19"/>
      <c r="C395" s="18"/>
    </row>
    <row r="396" spans="1:3" s="17" customFormat="1" x14ac:dyDescent="0.25">
      <c r="A396" s="19"/>
      <c r="C396" s="18"/>
    </row>
    <row r="397" spans="1:3" s="17" customFormat="1" x14ac:dyDescent="0.25">
      <c r="A397" s="19"/>
      <c r="C397" s="18"/>
    </row>
    <row r="398" spans="1:3" s="17" customFormat="1" x14ac:dyDescent="0.25">
      <c r="A398" s="19"/>
      <c r="C398" s="18"/>
    </row>
    <row r="399" spans="1:3" s="17" customFormat="1" x14ac:dyDescent="0.25">
      <c r="A399" s="19"/>
      <c r="C399" s="18"/>
    </row>
    <row r="400" spans="1:3" s="17" customFormat="1" x14ac:dyDescent="0.25">
      <c r="A400" s="19"/>
      <c r="C400" s="18"/>
    </row>
    <row r="401" spans="1:3" s="17" customFormat="1" x14ac:dyDescent="0.25">
      <c r="A401" s="19"/>
      <c r="C401" s="18"/>
    </row>
    <row r="402" spans="1:3" s="17" customFormat="1" x14ac:dyDescent="0.25">
      <c r="A402" s="19"/>
      <c r="C402" s="18"/>
    </row>
    <row r="403" spans="1:3" s="17" customFormat="1" x14ac:dyDescent="0.25">
      <c r="A403" s="19"/>
      <c r="C403" s="18"/>
    </row>
    <row r="404" spans="1:3" s="17" customFormat="1" x14ac:dyDescent="0.25">
      <c r="A404" s="19"/>
      <c r="C404" s="18"/>
    </row>
    <row r="405" spans="1:3" s="17" customFormat="1" x14ac:dyDescent="0.25">
      <c r="A405" s="19"/>
      <c r="C405" s="18"/>
    </row>
    <row r="406" spans="1:3" s="17" customFormat="1" x14ac:dyDescent="0.25">
      <c r="A406" s="19"/>
      <c r="C406" s="18"/>
    </row>
    <row r="407" spans="1:3" s="17" customFormat="1" x14ac:dyDescent="0.25">
      <c r="A407" s="19"/>
      <c r="C407" s="18"/>
    </row>
    <row r="408" spans="1:3" s="17" customFormat="1" x14ac:dyDescent="0.25">
      <c r="A408" s="19"/>
      <c r="C408" s="18"/>
    </row>
    <row r="409" spans="1:3" s="17" customFormat="1" x14ac:dyDescent="0.25">
      <c r="A409" s="19"/>
      <c r="C409" s="18"/>
    </row>
    <row r="410" spans="1:3" s="17" customFormat="1" x14ac:dyDescent="0.25">
      <c r="A410" s="19"/>
      <c r="C410" s="18"/>
    </row>
    <row r="411" spans="1:3" s="17" customFormat="1" x14ac:dyDescent="0.25">
      <c r="A411" s="19"/>
      <c r="C411" s="18"/>
    </row>
    <row r="412" spans="1:3" s="17" customFormat="1" x14ac:dyDescent="0.25">
      <c r="A412" s="19"/>
      <c r="C412" s="18"/>
    </row>
    <row r="413" spans="1:3" s="17" customFormat="1" x14ac:dyDescent="0.25">
      <c r="A413" s="19"/>
      <c r="C413" s="18"/>
    </row>
    <row r="414" spans="1:3" s="17" customFormat="1" x14ac:dyDescent="0.25">
      <c r="A414" s="19"/>
      <c r="C414" s="18"/>
    </row>
    <row r="415" spans="1:3" s="17" customFormat="1" x14ac:dyDescent="0.25">
      <c r="A415" s="19"/>
      <c r="C415" s="18"/>
    </row>
    <row r="416" spans="1:3" s="17" customFormat="1" x14ac:dyDescent="0.25">
      <c r="A416" s="19"/>
      <c r="C416" s="18"/>
    </row>
    <row r="417" spans="1:3" s="17" customFormat="1" x14ac:dyDescent="0.25">
      <c r="A417" s="19"/>
      <c r="C417" s="18"/>
    </row>
    <row r="418" spans="1:3" s="17" customFormat="1" x14ac:dyDescent="0.25">
      <c r="A418" s="19"/>
      <c r="C418" s="18"/>
    </row>
    <row r="419" spans="1:3" s="17" customFormat="1" x14ac:dyDescent="0.25">
      <c r="A419" s="19"/>
      <c r="C419" s="18"/>
    </row>
    <row r="420" spans="1:3" s="17" customFormat="1" x14ac:dyDescent="0.25">
      <c r="A420" s="19"/>
      <c r="C420" s="18"/>
    </row>
    <row r="421" spans="1:3" s="17" customFormat="1" x14ac:dyDescent="0.25">
      <c r="A421" s="19"/>
      <c r="C421" s="18"/>
    </row>
    <row r="422" spans="1:3" s="17" customFormat="1" x14ac:dyDescent="0.25">
      <c r="A422" s="19"/>
      <c r="C422" s="18"/>
    </row>
    <row r="423" spans="1:3" s="17" customFormat="1" x14ac:dyDescent="0.25">
      <c r="A423" s="19"/>
      <c r="C423" s="18"/>
    </row>
    <row r="424" spans="1:3" s="17" customFormat="1" x14ac:dyDescent="0.25">
      <c r="A424" s="19"/>
      <c r="C424" s="18"/>
    </row>
    <row r="425" spans="1:3" s="17" customFormat="1" x14ac:dyDescent="0.25">
      <c r="A425" s="19"/>
      <c r="C425" s="18"/>
    </row>
    <row r="426" spans="1:3" s="17" customFormat="1" x14ac:dyDescent="0.25">
      <c r="A426" s="19"/>
      <c r="C426" s="18"/>
    </row>
    <row r="427" spans="1:3" s="17" customFormat="1" x14ac:dyDescent="0.25">
      <c r="A427" s="19"/>
      <c r="C427" s="18"/>
    </row>
    <row r="428" spans="1:3" s="17" customFormat="1" x14ac:dyDescent="0.25">
      <c r="A428" s="19"/>
      <c r="C428" s="18"/>
    </row>
    <row r="429" spans="1:3" s="17" customFormat="1" x14ac:dyDescent="0.25">
      <c r="A429" s="19"/>
      <c r="C429" s="18"/>
    </row>
    <row r="430" spans="1:3" s="17" customFormat="1" x14ac:dyDescent="0.25">
      <c r="A430" s="19"/>
      <c r="C430" s="18"/>
    </row>
    <row r="431" spans="1:3" s="17" customFormat="1" x14ac:dyDescent="0.25">
      <c r="A431" s="19"/>
      <c r="C431" s="18"/>
    </row>
    <row r="432" spans="1:3" s="17" customFormat="1" x14ac:dyDescent="0.25">
      <c r="A432" s="19"/>
      <c r="C432" s="18"/>
    </row>
    <row r="433" spans="1:3" s="17" customFormat="1" x14ac:dyDescent="0.25">
      <c r="A433" s="19"/>
      <c r="C433" s="18"/>
    </row>
    <row r="434" spans="1:3" s="17" customFormat="1" x14ac:dyDescent="0.25">
      <c r="A434" s="19"/>
      <c r="C434" s="18"/>
    </row>
    <row r="435" spans="1:3" s="17" customFormat="1" x14ac:dyDescent="0.25">
      <c r="A435" s="19"/>
      <c r="C435" s="18"/>
    </row>
    <row r="436" spans="1:3" s="17" customFormat="1" x14ac:dyDescent="0.25">
      <c r="A436" s="19"/>
      <c r="C436" s="18"/>
    </row>
    <row r="437" spans="1:3" s="17" customFormat="1" x14ac:dyDescent="0.25">
      <c r="A437" s="19"/>
      <c r="C437" s="18"/>
    </row>
    <row r="438" spans="1:3" s="17" customFormat="1" x14ac:dyDescent="0.25">
      <c r="A438" s="19"/>
      <c r="C438" s="18"/>
    </row>
    <row r="439" spans="1:3" s="17" customFormat="1" x14ac:dyDescent="0.25">
      <c r="A439" s="19"/>
      <c r="C439" s="18"/>
    </row>
    <row r="440" spans="1:3" s="17" customFormat="1" x14ac:dyDescent="0.25">
      <c r="A440" s="19"/>
      <c r="C440" s="18"/>
    </row>
    <row r="441" spans="1:3" s="17" customFormat="1" x14ac:dyDescent="0.25">
      <c r="A441" s="19"/>
      <c r="C441" s="18"/>
    </row>
    <row r="442" spans="1:3" s="17" customFormat="1" x14ac:dyDescent="0.25">
      <c r="A442" s="19"/>
      <c r="C442" s="18"/>
    </row>
    <row r="443" spans="1:3" s="17" customFormat="1" x14ac:dyDescent="0.25">
      <c r="A443" s="19"/>
      <c r="C443" s="18"/>
    </row>
    <row r="444" spans="1:3" s="17" customFormat="1" x14ac:dyDescent="0.25">
      <c r="A444" s="19"/>
      <c r="C444" s="18"/>
    </row>
    <row r="445" spans="1:3" s="17" customFormat="1" x14ac:dyDescent="0.25">
      <c r="A445" s="19"/>
      <c r="C445" s="18"/>
    </row>
    <row r="446" spans="1:3" s="17" customFormat="1" x14ac:dyDescent="0.25">
      <c r="A446" s="19"/>
      <c r="C446" s="18"/>
    </row>
    <row r="447" spans="1:3" s="17" customFormat="1" x14ac:dyDescent="0.25">
      <c r="A447" s="19"/>
      <c r="C447" s="18"/>
    </row>
    <row r="448" spans="1:3" s="17" customFormat="1" x14ac:dyDescent="0.25">
      <c r="A448" s="19"/>
      <c r="C448" s="18"/>
    </row>
    <row r="449" spans="1:3" s="17" customFormat="1" x14ac:dyDescent="0.25">
      <c r="A449" s="19"/>
      <c r="C449" s="18"/>
    </row>
    <row r="450" spans="1:3" s="17" customFormat="1" x14ac:dyDescent="0.25">
      <c r="A450" s="19"/>
      <c r="C450" s="18"/>
    </row>
    <row r="451" spans="1:3" s="17" customFormat="1" x14ac:dyDescent="0.25">
      <c r="A451" s="19"/>
      <c r="C451" s="18"/>
    </row>
    <row r="452" spans="1:3" s="17" customFormat="1" x14ac:dyDescent="0.25">
      <c r="A452" s="19"/>
      <c r="C452" s="18"/>
    </row>
    <row r="453" spans="1:3" s="17" customFormat="1" x14ac:dyDescent="0.25">
      <c r="A453" s="19"/>
      <c r="C453" s="18"/>
    </row>
    <row r="454" spans="1:3" s="17" customFormat="1" x14ac:dyDescent="0.25">
      <c r="A454" s="19"/>
      <c r="C454" s="18"/>
    </row>
    <row r="455" spans="1:3" s="17" customFormat="1" x14ac:dyDescent="0.25">
      <c r="A455" s="19"/>
      <c r="C455" s="18"/>
    </row>
    <row r="456" spans="1:3" s="17" customFormat="1" x14ac:dyDescent="0.25">
      <c r="A456" s="19"/>
      <c r="C456" s="18"/>
    </row>
    <row r="457" spans="1:3" s="17" customFormat="1" x14ac:dyDescent="0.25">
      <c r="A457" s="19"/>
      <c r="C457" s="18"/>
    </row>
    <row r="458" spans="1:3" s="17" customFormat="1" x14ac:dyDescent="0.25">
      <c r="A458" s="19"/>
      <c r="C458" s="18"/>
    </row>
    <row r="459" spans="1:3" s="17" customFormat="1" x14ac:dyDescent="0.25">
      <c r="A459" s="19"/>
      <c r="C459" s="18"/>
    </row>
    <row r="460" spans="1:3" s="17" customFormat="1" x14ac:dyDescent="0.25">
      <c r="A460" s="19"/>
      <c r="C460" s="18"/>
    </row>
    <row r="461" spans="1:3" s="17" customFormat="1" x14ac:dyDescent="0.25">
      <c r="A461" s="19"/>
      <c r="C461" s="18"/>
    </row>
    <row r="462" spans="1:3" s="17" customFormat="1" x14ac:dyDescent="0.25">
      <c r="A462" s="19"/>
      <c r="C462" s="18"/>
    </row>
    <row r="463" spans="1:3" s="17" customFormat="1" x14ac:dyDescent="0.25">
      <c r="A463" s="19"/>
      <c r="C463" s="18"/>
    </row>
    <row r="464" spans="1:3" s="17" customFormat="1" x14ac:dyDescent="0.25">
      <c r="A464" s="19"/>
      <c r="C464" s="18"/>
    </row>
    <row r="465" spans="1:3" s="17" customFormat="1" x14ac:dyDescent="0.25">
      <c r="A465" s="19"/>
      <c r="C465" s="18"/>
    </row>
    <row r="466" spans="1:3" s="17" customFormat="1" x14ac:dyDescent="0.25">
      <c r="A466" s="19"/>
      <c r="C466" s="18"/>
    </row>
    <row r="467" spans="1:3" s="17" customFormat="1" x14ac:dyDescent="0.25">
      <c r="A467" s="19"/>
      <c r="C467" s="18"/>
    </row>
    <row r="468" spans="1:3" s="17" customFormat="1" x14ac:dyDescent="0.25">
      <c r="A468" s="19"/>
      <c r="C468" s="18"/>
    </row>
    <row r="469" spans="1:3" s="17" customFormat="1" x14ac:dyDescent="0.25">
      <c r="A469" s="19"/>
      <c r="C469" s="18"/>
    </row>
    <row r="470" spans="1:3" s="17" customFormat="1" x14ac:dyDescent="0.25">
      <c r="A470" s="19"/>
      <c r="C470" s="18"/>
    </row>
    <row r="471" spans="1:3" s="17" customFormat="1" x14ac:dyDescent="0.25">
      <c r="A471" s="19"/>
      <c r="C471" s="18"/>
    </row>
    <row r="472" spans="1:3" s="17" customFormat="1" x14ac:dyDescent="0.25">
      <c r="A472" s="19"/>
      <c r="C472" s="18"/>
    </row>
    <row r="473" spans="1:3" s="17" customFormat="1" x14ac:dyDescent="0.25">
      <c r="A473" s="19"/>
      <c r="C473" s="18"/>
    </row>
    <row r="474" spans="1:3" s="17" customFormat="1" x14ac:dyDescent="0.25">
      <c r="A474" s="19"/>
      <c r="C474" s="18"/>
    </row>
    <row r="475" spans="1:3" s="17" customFormat="1" x14ac:dyDescent="0.25">
      <c r="A475" s="19"/>
      <c r="C475" s="18"/>
    </row>
    <row r="476" spans="1:3" s="17" customFormat="1" x14ac:dyDescent="0.25">
      <c r="A476" s="19"/>
      <c r="C476" s="18"/>
    </row>
    <row r="477" spans="1:3" s="17" customFormat="1" x14ac:dyDescent="0.25">
      <c r="A477" s="19"/>
      <c r="C477" s="18"/>
    </row>
    <row r="478" spans="1:3" s="17" customFormat="1" x14ac:dyDescent="0.25">
      <c r="A478" s="19"/>
      <c r="C478" s="18"/>
    </row>
    <row r="479" spans="1:3" s="17" customFormat="1" x14ac:dyDescent="0.25">
      <c r="A479" s="19"/>
      <c r="C479" s="18"/>
    </row>
    <row r="480" spans="1:3" s="17" customFormat="1" x14ac:dyDescent="0.25">
      <c r="A480" s="19"/>
      <c r="C480" s="18"/>
    </row>
    <row r="481" spans="1:3" s="17" customFormat="1" x14ac:dyDescent="0.25">
      <c r="A481" s="19"/>
      <c r="C481" s="18"/>
    </row>
    <row r="482" spans="1:3" s="17" customFormat="1" x14ac:dyDescent="0.25">
      <c r="A482" s="19"/>
      <c r="C482" s="18"/>
    </row>
    <row r="483" spans="1:3" s="17" customFormat="1" x14ac:dyDescent="0.25">
      <c r="A483" s="19"/>
      <c r="C483" s="18"/>
    </row>
    <row r="484" spans="1:3" s="17" customFormat="1" x14ac:dyDescent="0.25">
      <c r="A484" s="19"/>
      <c r="C484" s="18"/>
    </row>
    <row r="485" spans="1:3" s="17" customFormat="1" x14ac:dyDescent="0.25">
      <c r="A485" s="19"/>
      <c r="C485" s="18"/>
    </row>
    <row r="486" spans="1:3" s="17" customFormat="1" x14ac:dyDescent="0.25">
      <c r="A486" s="19"/>
      <c r="C486" s="18"/>
    </row>
    <row r="487" spans="1:3" s="17" customFormat="1" x14ac:dyDescent="0.25">
      <c r="A487" s="19"/>
      <c r="C487" s="18"/>
    </row>
    <row r="488" spans="1:3" s="17" customFormat="1" x14ac:dyDescent="0.25">
      <c r="A488" s="19"/>
      <c r="C488" s="18"/>
    </row>
    <row r="489" spans="1:3" s="17" customFormat="1" x14ac:dyDescent="0.25">
      <c r="A489" s="19"/>
      <c r="C489" s="18"/>
    </row>
    <row r="490" spans="1:3" s="17" customFormat="1" x14ac:dyDescent="0.25">
      <c r="A490" s="19"/>
      <c r="C490" s="18"/>
    </row>
    <row r="491" spans="1:3" s="17" customFormat="1" x14ac:dyDescent="0.25">
      <c r="A491" s="19"/>
      <c r="C491" s="18"/>
    </row>
    <row r="492" spans="1:3" s="17" customFormat="1" x14ac:dyDescent="0.25">
      <c r="A492" s="19"/>
      <c r="C492" s="18"/>
    </row>
    <row r="493" spans="1:3" s="17" customFormat="1" x14ac:dyDescent="0.25">
      <c r="A493" s="19"/>
      <c r="C493" s="18"/>
    </row>
    <row r="494" spans="1:3" s="17" customFormat="1" x14ac:dyDescent="0.25">
      <c r="A494" s="19"/>
      <c r="C494" s="18"/>
    </row>
    <row r="495" spans="1:3" s="17" customFormat="1" x14ac:dyDescent="0.25">
      <c r="A495" s="19"/>
      <c r="C495" s="18"/>
    </row>
    <row r="496" spans="1:3" s="17" customFormat="1" x14ac:dyDescent="0.25">
      <c r="A496" s="19"/>
      <c r="C496" s="18"/>
    </row>
    <row r="497" spans="1:3" s="17" customFormat="1" x14ac:dyDescent="0.25">
      <c r="A497" s="19"/>
      <c r="C497" s="18"/>
    </row>
    <row r="498" spans="1:3" s="17" customFormat="1" x14ac:dyDescent="0.25">
      <c r="A498" s="19"/>
      <c r="C498" s="18"/>
    </row>
    <row r="499" spans="1:3" s="17" customFormat="1" x14ac:dyDescent="0.25">
      <c r="A499" s="19"/>
      <c r="C499" s="18"/>
    </row>
    <row r="500" spans="1:3" s="17" customFormat="1" x14ac:dyDescent="0.25">
      <c r="A500" s="19"/>
      <c r="C500" s="18"/>
    </row>
    <row r="501" spans="1:3" s="17" customFormat="1" x14ac:dyDescent="0.25">
      <c r="A501" s="19"/>
      <c r="C501" s="18"/>
    </row>
    <row r="502" spans="1:3" s="17" customFormat="1" x14ac:dyDescent="0.25">
      <c r="A502" s="19"/>
      <c r="C502" s="18"/>
    </row>
    <row r="503" spans="1:3" s="17" customFormat="1" x14ac:dyDescent="0.25">
      <c r="A503" s="19"/>
      <c r="C503" s="18"/>
    </row>
    <row r="504" spans="1:3" s="17" customFormat="1" x14ac:dyDescent="0.25">
      <c r="A504" s="19"/>
      <c r="C504" s="18"/>
    </row>
    <row r="505" spans="1:3" s="17" customFormat="1" x14ac:dyDescent="0.25">
      <c r="A505" s="19"/>
      <c r="C505" s="18"/>
    </row>
    <row r="506" spans="1:3" s="17" customFormat="1" x14ac:dyDescent="0.25">
      <c r="A506" s="19"/>
      <c r="C506" s="18"/>
    </row>
    <row r="507" spans="1:3" s="17" customFormat="1" x14ac:dyDescent="0.25">
      <c r="A507" s="19"/>
      <c r="C507" s="18"/>
    </row>
    <row r="508" spans="1:3" s="17" customFormat="1" x14ac:dyDescent="0.25">
      <c r="A508" s="19"/>
      <c r="C508" s="18"/>
    </row>
    <row r="509" spans="1:3" s="17" customFormat="1" x14ac:dyDescent="0.25">
      <c r="A509" s="19"/>
      <c r="C509" s="18"/>
    </row>
    <row r="510" spans="1:3" s="17" customFormat="1" x14ac:dyDescent="0.25">
      <c r="A510" s="19"/>
      <c r="C510" s="18"/>
    </row>
    <row r="511" spans="1:3" s="17" customFormat="1" x14ac:dyDescent="0.25">
      <c r="A511" s="19"/>
      <c r="C511" s="18"/>
    </row>
    <row r="512" spans="1:3" s="17" customFormat="1" x14ac:dyDescent="0.25">
      <c r="A512" s="19"/>
      <c r="C512" s="18"/>
    </row>
    <row r="513" spans="1:3" s="17" customFormat="1" x14ac:dyDescent="0.25">
      <c r="A513" s="19"/>
      <c r="C513" s="18"/>
    </row>
    <row r="514" spans="1:3" s="17" customFormat="1" x14ac:dyDescent="0.25">
      <c r="A514" s="19"/>
      <c r="C514" s="18"/>
    </row>
    <row r="515" spans="1:3" s="17" customFormat="1" x14ac:dyDescent="0.25">
      <c r="A515" s="19"/>
      <c r="C515" s="18"/>
    </row>
    <row r="516" spans="1:3" s="17" customFormat="1" x14ac:dyDescent="0.25">
      <c r="A516" s="19"/>
      <c r="C516" s="18"/>
    </row>
    <row r="517" spans="1:3" s="17" customFormat="1" x14ac:dyDescent="0.25">
      <c r="A517" s="19"/>
      <c r="C517" s="18"/>
    </row>
    <row r="518" spans="1:3" s="17" customFormat="1" x14ac:dyDescent="0.25">
      <c r="A518" s="19"/>
      <c r="C518" s="18"/>
    </row>
    <row r="519" spans="1:3" s="17" customFormat="1" x14ac:dyDescent="0.25">
      <c r="A519" s="19"/>
      <c r="C519" s="18"/>
    </row>
    <row r="520" spans="1:3" s="17" customFormat="1" x14ac:dyDescent="0.25">
      <c r="A520" s="19"/>
      <c r="C520" s="18"/>
    </row>
    <row r="521" spans="1:3" s="17" customFormat="1" x14ac:dyDescent="0.25">
      <c r="A521" s="19"/>
      <c r="C521" s="18"/>
    </row>
    <row r="522" spans="1:3" s="17" customFormat="1" x14ac:dyDescent="0.25">
      <c r="A522" s="19"/>
      <c r="C522" s="18"/>
    </row>
    <row r="523" spans="1:3" s="17" customFormat="1" x14ac:dyDescent="0.25">
      <c r="A523" s="19"/>
      <c r="C523" s="18"/>
    </row>
    <row r="524" spans="1:3" s="17" customFormat="1" x14ac:dyDescent="0.25">
      <c r="A524" s="19"/>
      <c r="C524" s="18"/>
    </row>
    <row r="525" spans="1:3" s="17" customFormat="1" x14ac:dyDescent="0.25">
      <c r="A525" s="19"/>
      <c r="C525" s="18"/>
    </row>
    <row r="526" spans="1:3" s="17" customFormat="1" x14ac:dyDescent="0.25">
      <c r="A526" s="19"/>
      <c r="C526" s="18"/>
    </row>
    <row r="527" spans="1:3" s="17" customFormat="1" x14ac:dyDescent="0.25">
      <c r="A527" s="19"/>
      <c r="C527" s="18"/>
    </row>
    <row r="528" spans="1:3" s="17" customFormat="1" x14ac:dyDescent="0.25">
      <c r="A528" s="19"/>
      <c r="C528" s="18"/>
    </row>
    <row r="529" spans="1:3" s="17" customFormat="1" x14ac:dyDescent="0.25">
      <c r="A529" s="19"/>
      <c r="C529" s="18"/>
    </row>
    <row r="530" spans="1:3" s="17" customFormat="1" x14ac:dyDescent="0.25">
      <c r="A530" s="19"/>
      <c r="C530" s="18"/>
    </row>
    <row r="531" spans="1:3" s="17" customFormat="1" x14ac:dyDescent="0.25">
      <c r="A531" s="19"/>
      <c r="C531" s="18"/>
    </row>
    <row r="532" spans="1:3" s="17" customFormat="1" x14ac:dyDescent="0.25">
      <c r="A532" s="19"/>
      <c r="C532" s="18"/>
    </row>
    <row r="533" spans="1:3" s="17" customFormat="1" x14ac:dyDescent="0.25">
      <c r="A533" s="19"/>
      <c r="C533" s="18"/>
    </row>
    <row r="534" spans="1:3" s="17" customFormat="1" x14ac:dyDescent="0.25">
      <c r="A534" s="19"/>
      <c r="C534" s="18"/>
    </row>
    <row r="535" spans="1:3" s="17" customFormat="1" x14ac:dyDescent="0.25">
      <c r="A535" s="19"/>
      <c r="C535" s="18"/>
    </row>
    <row r="536" spans="1:3" s="17" customFormat="1" x14ac:dyDescent="0.25">
      <c r="A536" s="19"/>
      <c r="C536" s="18"/>
    </row>
    <row r="537" spans="1:3" s="17" customFormat="1" x14ac:dyDescent="0.25">
      <c r="A537" s="19"/>
      <c r="C537" s="18"/>
    </row>
    <row r="538" spans="1:3" s="17" customFormat="1" x14ac:dyDescent="0.25">
      <c r="A538" s="19"/>
      <c r="C538" s="18"/>
    </row>
    <row r="539" spans="1:3" s="17" customFormat="1" x14ac:dyDescent="0.25">
      <c r="A539" s="19"/>
      <c r="C539" s="18"/>
    </row>
    <row r="540" spans="1:3" s="17" customFormat="1" x14ac:dyDescent="0.25">
      <c r="A540" s="19"/>
      <c r="C540" s="18"/>
    </row>
    <row r="541" spans="1:3" s="17" customFormat="1" x14ac:dyDescent="0.25">
      <c r="A541" s="19"/>
      <c r="C541" s="18"/>
    </row>
    <row r="542" spans="1:3" s="17" customFormat="1" x14ac:dyDescent="0.25">
      <c r="A542" s="19"/>
      <c r="C542" s="18"/>
    </row>
    <row r="543" spans="1:3" s="17" customFormat="1" x14ac:dyDescent="0.25">
      <c r="A543" s="19"/>
      <c r="C543" s="18"/>
    </row>
    <row r="544" spans="1:3" s="17" customFormat="1" x14ac:dyDescent="0.25">
      <c r="A544" s="19"/>
      <c r="C544" s="18"/>
    </row>
    <row r="545" spans="1:3" s="17" customFormat="1" x14ac:dyDescent="0.25">
      <c r="A545" s="19"/>
      <c r="C545" s="18"/>
    </row>
    <row r="546" spans="1:3" s="17" customFormat="1" x14ac:dyDescent="0.25">
      <c r="A546" s="19"/>
      <c r="C546" s="18"/>
    </row>
    <row r="547" spans="1:3" s="17" customFormat="1" x14ac:dyDescent="0.25">
      <c r="A547" s="19"/>
      <c r="C547" s="18"/>
    </row>
    <row r="548" spans="1:3" s="17" customFormat="1" x14ac:dyDescent="0.25">
      <c r="A548" s="19"/>
      <c r="C548" s="18"/>
    </row>
    <row r="549" spans="1:3" s="17" customFormat="1" x14ac:dyDescent="0.25">
      <c r="A549" s="19"/>
      <c r="C549" s="18"/>
    </row>
    <row r="550" spans="1:3" s="17" customFormat="1" x14ac:dyDescent="0.25">
      <c r="A550" s="19"/>
      <c r="C550" s="18"/>
    </row>
    <row r="551" spans="1:3" s="17" customFormat="1" x14ac:dyDescent="0.25">
      <c r="A551" s="19"/>
      <c r="C551" s="18"/>
    </row>
    <row r="552" spans="1:3" s="17" customFormat="1" x14ac:dyDescent="0.25">
      <c r="A552" s="19"/>
      <c r="C552" s="18"/>
    </row>
    <row r="553" spans="1:3" s="17" customFormat="1" x14ac:dyDescent="0.25">
      <c r="A553" s="19"/>
      <c r="C553" s="18"/>
    </row>
    <row r="554" spans="1:3" s="17" customFormat="1" x14ac:dyDescent="0.25">
      <c r="A554" s="19"/>
      <c r="C554" s="18"/>
    </row>
    <row r="555" spans="1:3" s="17" customFormat="1" x14ac:dyDescent="0.25">
      <c r="A555" s="19"/>
      <c r="C555" s="18"/>
    </row>
    <row r="556" spans="1:3" s="17" customFormat="1" x14ac:dyDescent="0.25">
      <c r="A556" s="19"/>
      <c r="C556" s="18"/>
    </row>
    <row r="557" spans="1:3" s="17" customFormat="1" x14ac:dyDescent="0.25">
      <c r="A557" s="19"/>
      <c r="C557" s="18"/>
    </row>
    <row r="558" spans="1:3" s="17" customFormat="1" x14ac:dyDescent="0.25">
      <c r="A558" s="19"/>
      <c r="C558" s="18"/>
    </row>
    <row r="559" spans="1:3" s="17" customFormat="1" x14ac:dyDescent="0.25">
      <c r="A559" s="19"/>
      <c r="C559" s="18"/>
    </row>
    <row r="560" spans="1:3" s="17" customFormat="1" x14ac:dyDescent="0.25">
      <c r="A560" s="19"/>
      <c r="C560" s="18"/>
    </row>
    <row r="561" spans="1:3" s="17" customFormat="1" x14ac:dyDescent="0.25">
      <c r="A561" s="19"/>
      <c r="C561" s="18"/>
    </row>
    <row r="562" spans="1:3" s="17" customFormat="1" x14ac:dyDescent="0.25">
      <c r="A562" s="19"/>
      <c r="C562" s="18"/>
    </row>
    <row r="563" spans="1:3" s="17" customFormat="1" x14ac:dyDescent="0.25">
      <c r="A563" s="19"/>
      <c r="C563" s="18"/>
    </row>
    <row r="564" spans="1:3" s="17" customFormat="1" x14ac:dyDescent="0.25">
      <c r="A564" s="19"/>
      <c r="C564" s="18"/>
    </row>
    <row r="565" spans="1:3" s="17" customFormat="1" x14ac:dyDescent="0.25">
      <c r="A565" s="19"/>
      <c r="C565" s="18"/>
    </row>
    <row r="566" spans="1:3" s="17" customFormat="1" x14ac:dyDescent="0.25">
      <c r="A566" s="19"/>
      <c r="C566" s="18"/>
    </row>
    <row r="567" spans="1:3" s="17" customFormat="1" x14ac:dyDescent="0.25">
      <c r="A567" s="19"/>
      <c r="C567" s="18"/>
    </row>
    <row r="568" spans="1:3" s="17" customFormat="1" x14ac:dyDescent="0.25">
      <c r="A568" s="19"/>
      <c r="C568" s="18"/>
    </row>
    <row r="569" spans="1:3" s="17" customFormat="1" x14ac:dyDescent="0.25">
      <c r="A569" s="19"/>
      <c r="C569" s="18"/>
    </row>
    <row r="570" spans="1:3" s="17" customFormat="1" x14ac:dyDescent="0.25">
      <c r="A570" s="19"/>
      <c r="C570" s="18"/>
    </row>
    <row r="571" spans="1:3" s="17" customFormat="1" x14ac:dyDescent="0.25">
      <c r="A571" s="19"/>
      <c r="C571" s="18"/>
    </row>
    <row r="572" spans="1:3" s="17" customFormat="1" x14ac:dyDescent="0.25">
      <c r="A572" s="19"/>
      <c r="C572" s="18"/>
    </row>
    <row r="573" spans="1:3" s="17" customFormat="1" x14ac:dyDescent="0.25">
      <c r="A573" s="19"/>
      <c r="C573" s="18"/>
    </row>
    <row r="574" spans="1:3" s="17" customFormat="1" x14ac:dyDescent="0.25">
      <c r="A574" s="19"/>
      <c r="C574" s="18"/>
    </row>
    <row r="575" spans="1:3" s="17" customFormat="1" x14ac:dyDescent="0.25">
      <c r="A575" s="19"/>
      <c r="C575" s="18"/>
    </row>
    <row r="576" spans="1:3" s="17" customFormat="1" x14ac:dyDescent="0.25">
      <c r="A576" s="19"/>
      <c r="C576" s="18"/>
    </row>
    <row r="577" spans="1:3" s="17" customFormat="1" x14ac:dyDescent="0.25">
      <c r="A577" s="19"/>
      <c r="C577" s="18"/>
    </row>
    <row r="578" spans="1:3" s="17" customFormat="1" x14ac:dyDescent="0.25">
      <c r="A578" s="19"/>
      <c r="C578" s="18"/>
    </row>
    <row r="579" spans="1:3" s="17" customFormat="1" x14ac:dyDescent="0.25">
      <c r="A579" s="19"/>
      <c r="C579" s="18"/>
    </row>
    <row r="580" spans="1:3" s="17" customFormat="1" x14ac:dyDescent="0.25">
      <c r="A580" s="19"/>
      <c r="C580" s="18"/>
    </row>
    <row r="581" spans="1:3" s="17" customFormat="1" x14ac:dyDescent="0.25">
      <c r="A581" s="19"/>
      <c r="C581" s="18"/>
    </row>
    <row r="582" spans="1:3" s="17" customFormat="1" x14ac:dyDescent="0.25">
      <c r="A582" s="19"/>
      <c r="C582" s="18"/>
    </row>
    <row r="583" spans="1:3" s="17" customFormat="1" x14ac:dyDescent="0.25">
      <c r="A583" s="19"/>
      <c r="C583" s="18"/>
    </row>
    <row r="584" spans="1:3" s="17" customFormat="1" x14ac:dyDescent="0.25">
      <c r="A584" s="19"/>
      <c r="C584" s="18"/>
    </row>
    <row r="585" spans="1:3" s="17" customFormat="1" x14ac:dyDescent="0.25">
      <c r="A585" s="19"/>
      <c r="C585" s="18"/>
    </row>
    <row r="586" spans="1:3" s="17" customFormat="1" x14ac:dyDescent="0.25">
      <c r="A586" s="19"/>
      <c r="C586" s="18"/>
    </row>
    <row r="587" spans="1:3" s="17" customFormat="1" x14ac:dyDescent="0.25">
      <c r="A587" s="19"/>
      <c r="C587" s="18"/>
    </row>
    <row r="588" spans="1:3" s="17" customFormat="1" x14ac:dyDescent="0.25">
      <c r="A588" s="19"/>
      <c r="C588" s="18"/>
    </row>
    <row r="589" spans="1:3" s="17" customFormat="1" x14ac:dyDescent="0.25">
      <c r="A589" s="19"/>
      <c r="C589" s="18"/>
    </row>
    <row r="590" spans="1:3" s="17" customFormat="1" x14ac:dyDescent="0.25">
      <c r="A590" s="19"/>
      <c r="C590" s="18"/>
    </row>
    <row r="591" spans="1:3" s="17" customFormat="1" x14ac:dyDescent="0.25">
      <c r="A591" s="19"/>
      <c r="C591" s="18"/>
    </row>
    <row r="592" spans="1:3" s="17" customFormat="1" x14ac:dyDescent="0.25">
      <c r="A592" s="19"/>
      <c r="C592" s="18"/>
    </row>
    <row r="593" spans="1:3" s="17" customFormat="1" x14ac:dyDescent="0.25">
      <c r="A593" s="19"/>
      <c r="C593" s="18"/>
    </row>
    <row r="594" spans="1:3" s="17" customFormat="1" x14ac:dyDescent="0.25">
      <c r="A594" s="19"/>
      <c r="C594" s="18"/>
    </row>
    <row r="595" spans="1:3" s="17" customFormat="1" x14ac:dyDescent="0.25">
      <c r="A595" s="19"/>
      <c r="C595" s="18"/>
    </row>
    <row r="596" spans="1:3" s="17" customFormat="1" x14ac:dyDescent="0.25">
      <c r="A596" s="19"/>
      <c r="C596" s="18"/>
    </row>
    <row r="597" spans="1:3" s="17" customFormat="1" x14ac:dyDescent="0.25">
      <c r="A597" s="19"/>
      <c r="C597" s="18"/>
    </row>
    <row r="598" spans="1:3" s="17" customFormat="1" x14ac:dyDescent="0.25">
      <c r="A598" s="19"/>
      <c r="C598" s="18"/>
    </row>
    <row r="599" spans="1:3" s="17" customFormat="1" x14ac:dyDescent="0.25">
      <c r="A599" s="19"/>
      <c r="C599" s="18"/>
    </row>
    <row r="600" spans="1:3" s="17" customFormat="1" x14ac:dyDescent="0.25">
      <c r="A600" s="19"/>
      <c r="C600" s="18"/>
    </row>
    <row r="601" spans="1:3" s="17" customFormat="1" x14ac:dyDescent="0.25">
      <c r="A601" s="19"/>
      <c r="C601" s="18"/>
    </row>
    <row r="602" spans="1:3" s="17" customFormat="1" x14ac:dyDescent="0.25">
      <c r="A602" s="19"/>
      <c r="C602" s="18"/>
    </row>
    <row r="603" spans="1:3" s="17" customFormat="1" x14ac:dyDescent="0.25">
      <c r="A603" s="19"/>
      <c r="C603" s="18"/>
    </row>
    <row r="604" spans="1:3" s="17" customFormat="1" x14ac:dyDescent="0.25">
      <c r="A604" s="19"/>
      <c r="C604" s="18"/>
    </row>
    <row r="605" spans="1:3" s="17" customFormat="1" x14ac:dyDescent="0.25">
      <c r="A605" s="19"/>
      <c r="C605" s="18"/>
    </row>
    <row r="606" spans="1:3" s="17" customFormat="1" x14ac:dyDescent="0.25">
      <c r="A606" s="19"/>
      <c r="C606" s="18"/>
    </row>
    <row r="607" spans="1:3" s="17" customFormat="1" x14ac:dyDescent="0.25">
      <c r="A607" s="19"/>
      <c r="C607" s="18"/>
    </row>
    <row r="608" spans="1:3" s="17" customFormat="1" x14ac:dyDescent="0.25">
      <c r="A608" s="19"/>
      <c r="C608" s="18"/>
    </row>
    <row r="609" spans="1:3" s="17" customFormat="1" x14ac:dyDescent="0.25">
      <c r="A609" s="19"/>
      <c r="C609" s="18"/>
    </row>
    <row r="610" spans="1:3" s="17" customFormat="1" x14ac:dyDescent="0.25">
      <c r="A610" s="19"/>
      <c r="C610" s="18"/>
    </row>
    <row r="611" spans="1:3" s="17" customFormat="1" x14ac:dyDescent="0.25">
      <c r="A611" s="19"/>
      <c r="C611" s="18"/>
    </row>
    <row r="612" spans="1:3" s="17" customFormat="1" x14ac:dyDescent="0.25">
      <c r="A612" s="19"/>
      <c r="C612" s="18"/>
    </row>
    <row r="613" spans="1:3" s="17" customFormat="1" x14ac:dyDescent="0.25">
      <c r="A613" s="19"/>
      <c r="C613" s="18"/>
    </row>
    <row r="614" spans="1:3" s="17" customFormat="1" x14ac:dyDescent="0.25">
      <c r="A614" s="19"/>
      <c r="C614" s="18"/>
    </row>
    <row r="615" spans="1:3" s="17" customFormat="1" x14ac:dyDescent="0.25">
      <c r="A615" s="19"/>
      <c r="C615" s="18"/>
    </row>
    <row r="616" spans="1:3" s="17" customFormat="1" x14ac:dyDescent="0.25">
      <c r="A616" s="19"/>
      <c r="C616" s="18"/>
    </row>
    <row r="617" spans="1:3" s="17" customFormat="1" x14ac:dyDescent="0.25">
      <c r="A617" s="19"/>
      <c r="C617" s="18"/>
    </row>
    <row r="618" spans="1:3" s="17" customFormat="1" x14ac:dyDescent="0.25">
      <c r="A618" s="19"/>
      <c r="C618" s="18"/>
    </row>
    <row r="619" spans="1:3" s="17" customFormat="1" x14ac:dyDescent="0.25">
      <c r="A619" s="19"/>
      <c r="C619" s="18"/>
    </row>
    <row r="620" spans="1:3" s="17" customFormat="1" x14ac:dyDescent="0.25">
      <c r="A620" s="19"/>
      <c r="C620" s="18"/>
    </row>
    <row r="621" spans="1:3" s="17" customFormat="1" x14ac:dyDescent="0.25">
      <c r="A621" s="19"/>
      <c r="C621" s="18"/>
    </row>
    <row r="622" spans="1:3" s="17" customFormat="1" x14ac:dyDescent="0.25">
      <c r="A622" s="19"/>
      <c r="C622" s="18"/>
    </row>
    <row r="623" spans="1:3" s="17" customFormat="1" x14ac:dyDescent="0.25">
      <c r="A623" s="19"/>
      <c r="C623" s="18"/>
    </row>
    <row r="624" spans="1:3" s="17" customFormat="1" x14ac:dyDescent="0.25">
      <c r="A624" s="19"/>
      <c r="C624" s="18"/>
    </row>
    <row r="625" spans="1:3" s="17" customFormat="1" x14ac:dyDescent="0.25">
      <c r="A625" s="19"/>
      <c r="C625" s="18"/>
    </row>
    <row r="626" spans="1:3" s="17" customFormat="1" x14ac:dyDescent="0.25">
      <c r="A626" s="19"/>
      <c r="C626" s="18"/>
    </row>
    <row r="627" spans="1:3" s="17" customFormat="1" x14ac:dyDescent="0.25">
      <c r="A627" s="19"/>
      <c r="C627" s="18"/>
    </row>
    <row r="628" spans="1:3" s="17" customFormat="1" x14ac:dyDescent="0.25">
      <c r="A628" s="19"/>
      <c r="C628" s="18"/>
    </row>
    <row r="629" spans="1:3" s="17" customFormat="1" x14ac:dyDescent="0.25">
      <c r="A629" s="19"/>
      <c r="C629" s="18"/>
    </row>
    <row r="630" spans="1:3" s="17" customFormat="1" x14ac:dyDescent="0.25">
      <c r="A630" s="19"/>
      <c r="C630" s="18"/>
    </row>
    <row r="631" spans="1:3" s="17" customFormat="1" x14ac:dyDescent="0.25">
      <c r="A631" s="19"/>
      <c r="C631" s="18"/>
    </row>
    <row r="632" spans="1:3" s="17" customFormat="1" x14ac:dyDescent="0.25">
      <c r="A632" s="19"/>
      <c r="C632" s="18"/>
    </row>
    <row r="633" spans="1:3" s="17" customFormat="1" x14ac:dyDescent="0.25">
      <c r="A633" s="19"/>
      <c r="C633" s="18"/>
    </row>
    <row r="634" spans="1:3" s="17" customFormat="1" x14ac:dyDescent="0.25">
      <c r="A634" s="19"/>
      <c r="C634" s="18"/>
    </row>
    <row r="635" spans="1:3" s="17" customFormat="1" x14ac:dyDescent="0.25">
      <c r="A635" s="19"/>
      <c r="C635" s="18"/>
    </row>
    <row r="636" spans="1:3" s="17" customFormat="1" x14ac:dyDescent="0.25">
      <c r="A636" s="19"/>
      <c r="C636" s="18"/>
    </row>
    <row r="637" spans="1:3" s="17" customFormat="1" x14ac:dyDescent="0.25">
      <c r="A637" s="19"/>
      <c r="C637" s="18"/>
    </row>
    <row r="638" spans="1:3" s="17" customFormat="1" x14ac:dyDescent="0.25">
      <c r="A638" s="19"/>
      <c r="C638" s="18"/>
    </row>
    <row r="639" spans="1:3" s="17" customFormat="1" x14ac:dyDescent="0.25">
      <c r="A639" s="19"/>
      <c r="C639" s="18"/>
    </row>
    <row r="640" spans="1:3" s="17" customFormat="1" x14ac:dyDescent="0.25">
      <c r="A640" s="19"/>
      <c r="C640" s="18"/>
    </row>
    <row r="641" spans="1:3" s="17" customFormat="1" x14ac:dyDescent="0.25">
      <c r="A641" s="19"/>
      <c r="C641" s="18"/>
    </row>
    <row r="642" spans="1:3" s="17" customFormat="1" x14ac:dyDescent="0.25">
      <c r="A642" s="19"/>
      <c r="C642" s="18"/>
    </row>
    <row r="643" spans="1:3" s="17" customFormat="1" x14ac:dyDescent="0.25">
      <c r="A643" s="19"/>
      <c r="C643" s="18"/>
    </row>
    <row r="644" spans="1:3" s="17" customFormat="1" x14ac:dyDescent="0.25">
      <c r="A644" s="19"/>
      <c r="C644" s="18"/>
    </row>
    <row r="645" spans="1:3" s="17" customFormat="1" x14ac:dyDescent="0.25">
      <c r="A645" s="19"/>
      <c r="C645" s="18"/>
    </row>
    <row r="646" spans="1:3" s="17" customFormat="1" x14ac:dyDescent="0.25">
      <c r="A646" s="19"/>
      <c r="C646" s="18"/>
    </row>
    <row r="647" spans="1:3" s="17" customFormat="1" x14ac:dyDescent="0.25">
      <c r="A647" s="19"/>
      <c r="C647" s="18"/>
    </row>
    <row r="648" spans="1:3" s="17" customFormat="1" x14ac:dyDescent="0.25">
      <c r="A648" s="19"/>
      <c r="C648" s="18"/>
    </row>
    <row r="649" spans="1:3" s="17" customFormat="1" x14ac:dyDescent="0.25">
      <c r="A649" s="19"/>
      <c r="C649" s="18"/>
    </row>
    <row r="650" spans="1:3" s="17" customFormat="1" x14ac:dyDescent="0.25">
      <c r="A650" s="19"/>
      <c r="C650" s="18"/>
    </row>
    <row r="651" spans="1:3" s="17" customFormat="1" x14ac:dyDescent="0.25">
      <c r="A651" s="19"/>
      <c r="C651" s="18"/>
    </row>
    <row r="652" spans="1:3" s="17" customFormat="1" x14ac:dyDescent="0.25">
      <c r="A652" s="19"/>
      <c r="C652" s="18"/>
    </row>
    <row r="653" spans="1:3" s="17" customFormat="1" x14ac:dyDescent="0.25">
      <c r="A653" s="19"/>
      <c r="C653" s="18"/>
    </row>
    <row r="654" spans="1:3" s="17" customFormat="1" x14ac:dyDescent="0.25">
      <c r="A654" s="19"/>
      <c r="C654" s="18"/>
    </row>
    <row r="655" spans="1:3" s="17" customFormat="1" x14ac:dyDescent="0.25">
      <c r="A655" s="19"/>
      <c r="C655" s="18"/>
    </row>
    <row r="656" spans="1:3" s="17" customFormat="1" x14ac:dyDescent="0.25">
      <c r="A656" s="19"/>
      <c r="C656" s="18"/>
    </row>
    <row r="657" spans="1:3" s="17" customFormat="1" x14ac:dyDescent="0.25">
      <c r="A657" s="19"/>
      <c r="C657" s="18"/>
    </row>
    <row r="658" spans="1:3" s="17" customFormat="1" x14ac:dyDescent="0.25">
      <c r="A658" s="19"/>
      <c r="C658" s="18"/>
    </row>
    <row r="659" spans="1:3" s="17" customFormat="1" x14ac:dyDescent="0.25">
      <c r="A659" s="19"/>
      <c r="C659" s="18"/>
    </row>
    <row r="660" spans="1:3" s="17" customFormat="1" x14ac:dyDescent="0.25">
      <c r="A660" s="19"/>
      <c r="C660" s="18"/>
    </row>
    <row r="661" spans="1:3" s="17" customFormat="1" x14ac:dyDescent="0.25">
      <c r="A661" s="19"/>
      <c r="C661" s="18"/>
    </row>
    <row r="662" spans="1:3" s="17" customFormat="1" x14ac:dyDescent="0.25">
      <c r="A662" s="19"/>
      <c r="C662" s="18"/>
    </row>
    <row r="663" spans="1:3" s="17" customFormat="1" x14ac:dyDescent="0.25">
      <c r="A663" s="19"/>
      <c r="C663" s="18"/>
    </row>
    <row r="664" spans="1:3" s="17" customFormat="1" x14ac:dyDescent="0.25">
      <c r="A664" s="19"/>
      <c r="C664" s="18"/>
    </row>
    <row r="665" spans="1:3" s="17" customFormat="1" x14ac:dyDescent="0.25">
      <c r="A665" s="19"/>
      <c r="C665" s="18"/>
    </row>
    <row r="666" spans="1:3" s="17" customFormat="1" x14ac:dyDescent="0.25">
      <c r="A666" s="19"/>
      <c r="C666" s="18"/>
    </row>
    <row r="667" spans="1:3" s="17" customFormat="1" x14ac:dyDescent="0.25">
      <c r="A667" s="19"/>
      <c r="C667" s="18"/>
    </row>
    <row r="668" spans="1:3" s="17" customFormat="1" x14ac:dyDescent="0.25">
      <c r="A668" s="19"/>
      <c r="C668" s="18"/>
    </row>
    <row r="669" spans="1:3" s="17" customFormat="1" x14ac:dyDescent="0.25">
      <c r="A669" s="19"/>
      <c r="C669" s="18"/>
    </row>
    <row r="670" spans="1:3" s="17" customFormat="1" x14ac:dyDescent="0.25">
      <c r="A670" s="19"/>
      <c r="C670" s="18"/>
    </row>
    <row r="671" spans="1:3" s="17" customFormat="1" x14ac:dyDescent="0.25">
      <c r="A671" s="19"/>
      <c r="C671" s="18"/>
    </row>
    <row r="672" spans="1:3" s="17" customFormat="1" x14ac:dyDescent="0.25">
      <c r="A672" s="19"/>
      <c r="C672" s="18"/>
    </row>
    <row r="673" spans="1:3" s="17" customFormat="1" x14ac:dyDescent="0.25">
      <c r="A673" s="19"/>
      <c r="C673" s="18"/>
    </row>
    <row r="674" spans="1:3" s="17" customFormat="1" x14ac:dyDescent="0.25">
      <c r="A674" s="19"/>
      <c r="C674" s="18"/>
    </row>
    <row r="675" spans="1:3" s="17" customFormat="1" x14ac:dyDescent="0.25">
      <c r="A675" s="19"/>
      <c r="C675" s="18"/>
    </row>
    <row r="676" spans="1:3" s="17" customFormat="1" x14ac:dyDescent="0.25">
      <c r="A676" s="19"/>
      <c r="C676" s="18"/>
    </row>
    <row r="677" spans="1:3" s="17" customFormat="1" x14ac:dyDescent="0.25">
      <c r="A677" s="19"/>
      <c r="C677" s="18"/>
    </row>
    <row r="678" spans="1:3" s="17" customFormat="1" x14ac:dyDescent="0.25">
      <c r="A678" s="19"/>
      <c r="C678" s="18"/>
    </row>
    <row r="679" spans="1:3" s="17" customFormat="1" x14ac:dyDescent="0.25">
      <c r="A679" s="19"/>
      <c r="C679" s="18"/>
    </row>
    <row r="680" spans="1:3" s="17" customFormat="1" x14ac:dyDescent="0.25">
      <c r="A680" s="19"/>
      <c r="C680" s="18"/>
    </row>
    <row r="681" spans="1:3" s="17" customFormat="1" x14ac:dyDescent="0.25">
      <c r="A681" s="19"/>
      <c r="C681" s="18"/>
    </row>
    <row r="682" spans="1:3" s="17" customFormat="1" x14ac:dyDescent="0.25">
      <c r="A682" s="19"/>
      <c r="C682" s="18"/>
    </row>
    <row r="683" spans="1:3" s="17" customFormat="1" x14ac:dyDescent="0.25">
      <c r="A683" s="19"/>
      <c r="C683" s="18"/>
    </row>
    <row r="684" spans="1:3" s="17" customFormat="1" x14ac:dyDescent="0.25">
      <c r="A684" s="19"/>
      <c r="C684" s="18"/>
    </row>
    <row r="685" spans="1:3" s="17" customFormat="1" x14ac:dyDescent="0.25">
      <c r="A685" s="19"/>
      <c r="C685" s="18"/>
    </row>
    <row r="686" spans="1:3" s="17" customFormat="1" x14ac:dyDescent="0.25">
      <c r="A686" s="19"/>
      <c r="C686" s="18"/>
    </row>
    <row r="687" spans="1:3" s="17" customFormat="1" x14ac:dyDescent="0.25">
      <c r="A687" s="19"/>
      <c r="C687" s="18"/>
    </row>
    <row r="688" spans="1:3" s="17" customFormat="1" x14ac:dyDescent="0.25">
      <c r="A688" s="19"/>
      <c r="C688" s="18"/>
    </row>
    <row r="689" spans="1:3" s="17" customFormat="1" x14ac:dyDescent="0.25">
      <c r="A689" s="19"/>
      <c r="C689" s="18"/>
    </row>
    <row r="690" spans="1:3" s="17" customFormat="1" x14ac:dyDescent="0.25">
      <c r="A690" s="19"/>
      <c r="C690" s="18"/>
    </row>
    <row r="691" spans="1:3" s="17" customFormat="1" x14ac:dyDescent="0.25">
      <c r="A691" s="19"/>
      <c r="C691" s="18"/>
    </row>
    <row r="692" spans="1:3" s="17" customFormat="1" x14ac:dyDescent="0.25">
      <c r="A692" s="19"/>
      <c r="C692" s="18"/>
    </row>
    <row r="693" spans="1:3" s="17" customFormat="1" x14ac:dyDescent="0.25">
      <c r="A693" s="19"/>
      <c r="C693" s="18"/>
    </row>
    <row r="694" spans="1:3" s="17" customFormat="1" x14ac:dyDescent="0.25">
      <c r="A694" s="19"/>
      <c r="C694" s="18"/>
    </row>
    <row r="695" spans="1:3" s="17" customFormat="1" x14ac:dyDescent="0.25">
      <c r="A695" s="19"/>
      <c r="C695" s="18"/>
    </row>
    <row r="696" spans="1:3" s="17" customFormat="1" x14ac:dyDescent="0.25">
      <c r="A696" s="19"/>
      <c r="C696" s="18"/>
    </row>
    <row r="697" spans="1:3" s="17" customFormat="1" x14ac:dyDescent="0.25">
      <c r="A697" s="19"/>
      <c r="C697" s="18"/>
    </row>
    <row r="698" spans="1:3" s="17" customFormat="1" x14ac:dyDescent="0.25">
      <c r="A698" s="19"/>
      <c r="C698" s="18"/>
    </row>
    <row r="699" spans="1:3" s="17" customFormat="1" x14ac:dyDescent="0.25">
      <c r="A699" s="19"/>
      <c r="C699" s="18"/>
    </row>
    <row r="700" spans="1:3" s="17" customFormat="1" x14ac:dyDescent="0.25">
      <c r="A700" s="19"/>
      <c r="C700" s="18"/>
    </row>
    <row r="701" spans="1:3" s="17" customFormat="1" x14ac:dyDescent="0.25">
      <c r="A701" s="19"/>
      <c r="C701" s="18"/>
    </row>
    <row r="702" spans="1:3" s="17" customFormat="1" x14ac:dyDescent="0.25">
      <c r="A702" s="19"/>
      <c r="C702" s="18"/>
    </row>
    <row r="703" spans="1:3" s="17" customFormat="1" x14ac:dyDescent="0.25">
      <c r="A703" s="19"/>
      <c r="C703" s="18"/>
    </row>
    <row r="704" spans="1:3" s="17" customFormat="1" x14ac:dyDescent="0.25">
      <c r="A704" s="19"/>
      <c r="C704" s="18"/>
    </row>
    <row r="705" spans="1:3" s="17" customFormat="1" x14ac:dyDescent="0.25">
      <c r="A705" s="19"/>
      <c r="C705" s="18"/>
    </row>
    <row r="706" spans="1:3" s="17" customFormat="1" x14ac:dyDescent="0.25">
      <c r="A706" s="19"/>
      <c r="C706" s="18"/>
    </row>
    <row r="707" spans="1:3" s="17" customFormat="1" x14ac:dyDescent="0.25">
      <c r="A707" s="19"/>
      <c r="C707" s="18"/>
    </row>
    <row r="708" spans="1:3" s="17" customFormat="1" x14ac:dyDescent="0.25">
      <c r="A708" s="19"/>
      <c r="C708" s="18"/>
    </row>
    <row r="709" spans="1:3" s="17" customFormat="1" x14ac:dyDescent="0.25">
      <c r="A709" s="19"/>
      <c r="C709" s="18"/>
    </row>
    <row r="710" spans="1:3" s="17" customFormat="1" x14ac:dyDescent="0.25">
      <c r="A710" s="19"/>
      <c r="C710" s="18"/>
    </row>
    <row r="711" spans="1:3" s="17" customFormat="1" x14ac:dyDescent="0.25">
      <c r="A711" s="19"/>
      <c r="C711" s="18"/>
    </row>
    <row r="712" spans="1:3" s="17" customFormat="1" x14ac:dyDescent="0.25">
      <c r="A712" s="19"/>
      <c r="C712" s="18"/>
    </row>
    <row r="713" spans="1:3" s="17" customFormat="1" x14ac:dyDescent="0.25">
      <c r="A713" s="19"/>
      <c r="C713" s="18"/>
    </row>
    <row r="714" spans="1:3" s="17" customFormat="1" x14ac:dyDescent="0.25">
      <c r="A714" s="19"/>
      <c r="C714" s="18"/>
    </row>
    <row r="715" spans="1:3" s="17" customFormat="1" x14ac:dyDescent="0.25">
      <c r="A715" s="19"/>
      <c r="C715" s="18"/>
    </row>
    <row r="716" spans="1:3" s="17" customFormat="1" x14ac:dyDescent="0.25">
      <c r="A716" s="19"/>
      <c r="C716" s="18"/>
    </row>
    <row r="717" spans="1:3" s="17" customFormat="1" x14ac:dyDescent="0.25">
      <c r="A717" s="19"/>
      <c r="C717" s="18"/>
    </row>
    <row r="718" spans="1:3" s="17" customFormat="1" x14ac:dyDescent="0.25">
      <c r="A718" s="19"/>
      <c r="C718" s="18"/>
    </row>
    <row r="719" spans="1:3" s="17" customFormat="1" x14ac:dyDescent="0.25">
      <c r="A719" s="19"/>
      <c r="C719" s="18"/>
    </row>
    <row r="720" spans="1:3" s="17" customFormat="1" x14ac:dyDescent="0.25">
      <c r="A720" s="19"/>
      <c r="C720" s="18"/>
    </row>
    <row r="721" spans="1:3" s="17" customFormat="1" x14ac:dyDescent="0.25">
      <c r="A721" s="19"/>
      <c r="C721" s="18"/>
    </row>
    <row r="722" spans="1:3" s="17" customFormat="1" x14ac:dyDescent="0.25">
      <c r="A722" s="19"/>
      <c r="C722" s="18"/>
    </row>
    <row r="723" spans="1:3" s="17" customFormat="1" x14ac:dyDescent="0.25">
      <c r="A723" s="19"/>
      <c r="C723" s="18"/>
    </row>
    <row r="724" spans="1:3" s="17" customFormat="1" x14ac:dyDescent="0.25">
      <c r="A724" s="19"/>
      <c r="C724" s="18"/>
    </row>
    <row r="725" spans="1:3" s="17" customFormat="1" x14ac:dyDescent="0.25">
      <c r="A725" s="19"/>
      <c r="C725" s="18"/>
    </row>
    <row r="726" spans="1:3" s="17" customFormat="1" x14ac:dyDescent="0.25">
      <c r="A726" s="19"/>
      <c r="C726" s="18"/>
    </row>
    <row r="727" spans="1:3" s="17" customFormat="1" x14ac:dyDescent="0.25">
      <c r="A727" s="19"/>
      <c r="C727" s="18"/>
    </row>
    <row r="728" spans="1:3" s="17" customFormat="1" x14ac:dyDescent="0.25">
      <c r="A728" s="19"/>
      <c r="C728" s="18"/>
    </row>
    <row r="729" spans="1:3" s="17" customFormat="1" x14ac:dyDescent="0.25">
      <c r="A729" s="19"/>
      <c r="C729" s="18"/>
    </row>
    <row r="730" spans="1:3" s="17" customFormat="1" x14ac:dyDescent="0.25">
      <c r="A730" s="19"/>
      <c r="C730" s="18"/>
    </row>
    <row r="731" spans="1:3" s="17" customFormat="1" x14ac:dyDescent="0.25">
      <c r="A731" s="19"/>
      <c r="C731" s="18"/>
    </row>
    <row r="732" spans="1:3" s="17" customFormat="1" x14ac:dyDescent="0.25">
      <c r="A732" s="19"/>
      <c r="C732" s="18"/>
    </row>
    <row r="733" spans="1:3" s="17" customFormat="1" x14ac:dyDescent="0.25">
      <c r="A733" s="19"/>
      <c r="C733" s="18"/>
    </row>
    <row r="734" spans="1:3" s="17" customFormat="1" x14ac:dyDescent="0.25">
      <c r="A734" s="19"/>
      <c r="C734" s="18"/>
    </row>
    <row r="735" spans="1:3" s="17" customFormat="1" x14ac:dyDescent="0.25">
      <c r="A735" s="19"/>
      <c r="C735" s="18"/>
    </row>
    <row r="736" spans="1:3" s="17" customFormat="1" x14ac:dyDescent="0.25">
      <c r="A736" s="19"/>
      <c r="C736" s="18"/>
    </row>
    <row r="737" spans="1:3" s="17" customFormat="1" x14ac:dyDescent="0.25">
      <c r="A737" s="19"/>
      <c r="C737" s="18"/>
    </row>
    <row r="738" spans="1:3" s="17" customFormat="1" x14ac:dyDescent="0.25">
      <c r="A738" s="19"/>
      <c r="C738" s="18"/>
    </row>
    <row r="739" spans="1:3" s="17" customFormat="1" x14ac:dyDescent="0.25">
      <c r="A739" s="19"/>
      <c r="C739" s="18"/>
    </row>
    <row r="740" spans="1:3" s="17" customFormat="1" x14ac:dyDescent="0.25">
      <c r="A740" s="19"/>
      <c r="C740" s="18"/>
    </row>
    <row r="741" spans="1:3" s="17" customFormat="1" x14ac:dyDescent="0.25">
      <c r="A741" s="19"/>
      <c r="C741" s="18"/>
    </row>
    <row r="742" spans="1:3" s="17" customFormat="1" x14ac:dyDescent="0.25">
      <c r="A742" s="19"/>
      <c r="C742" s="18"/>
    </row>
    <row r="743" spans="1:3" s="17" customFormat="1" x14ac:dyDescent="0.25">
      <c r="A743" s="19"/>
      <c r="C743" s="18"/>
    </row>
    <row r="744" spans="1:3" s="17" customFormat="1" x14ac:dyDescent="0.25">
      <c r="A744" s="19"/>
      <c r="C744" s="18"/>
    </row>
    <row r="745" spans="1:3" s="17" customFormat="1" x14ac:dyDescent="0.25">
      <c r="A745" s="19"/>
      <c r="C745" s="18"/>
    </row>
    <row r="746" spans="1:3" s="17" customFormat="1" x14ac:dyDescent="0.25">
      <c r="A746" s="19"/>
      <c r="C746" s="18"/>
    </row>
    <row r="747" spans="1:3" s="17" customFormat="1" x14ac:dyDescent="0.25">
      <c r="A747" s="19"/>
      <c r="C747" s="18"/>
    </row>
    <row r="748" spans="1:3" s="17" customFormat="1" x14ac:dyDescent="0.25">
      <c r="A748" s="19"/>
      <c r="C748" s="18"/>
    </row>
    <row r="749" spans="1:3" s="17" customFormat="1" x14ac:dyDescent="0.25">
      <c r="A749" s="19"/>
      <c r="C749" s="18"/>
    </row>
    <row r="750" spans="1:3" s="17" customFormat="1" x14ac:dyDescent="0.25">
      <c r="A750" s="19"/>
      <c r="C750" s="18"/>
    </row>
    <row r="751" spans="1:3" s="17" customFormat="1" x14ac:dyDescent="0.25">
      <c r="A751" s="19"/>
      <c r="C751" s="18"/>
    </row>
    <row r="752" spans="1:3" s="17" customFormat="1" x14ac:dyDescent="0.25">
      <c r="A752" s="19"/>
      <c r="C752" s="18"/>
    </row>
    <row r="753" spans="1:3" s="17" customFormat="1" x14ac:dyDescent="0.25">
      <c r="A753" s="19"/>
      <c r="C753" s="18"/>
    </row>
    <row r="754" spans="1:3" s="17" customFormat="1" x14ac:dyDescent="0.25">
      <c r="A754" s="19"/>
      <c r="C754" s="18"/>
    </row>
    <row r="755" spans="1:3" s="17" customFormat="1" x14ac:dyDescent="0.25">
      <c r="A755" s="19"/>
      <c r="C755" s="18"/>
    </row>
    <row r="756" spans="1:3" s="17" customFormat="1" x14ac:dyDescent="0.25">
      <c r="A756" s="19"/>
      <c r="C756" s="18"/>
    </row>
    <row r="757" spans="1:3" s="17" customFormat="1" x14ac:dyDescent="0.25">
      <c r="A757" s="19"/>
      <c r="C757" s="18"/>
    </row>
    <row r="758" spans="1:3" s="17" customFormat="1" x14ac:dyDescent="0.25">
      <c r="A758" s="19"/>
      <c r="C758" s="18"/>
    </row>
    <row r="759" spans="1:3" s="17" customFormat="1" x14ac:dyDescent="0.25">
      <c r="A759" s="19"/>
      <c r="C759" s="18"/>
    </row>
    <row r="760" spans="1:3" s="17" customFormat="1" x14ac:dyDescent="0.25">
      <c r="A760" s="19"/>
      <c r="C760" s="18"/>
    </row>
    <row r="761" spans="1:3" s="17" customFormat="1" x14ac:dyDescent="0.25">
      <c r="A761" s="19"/>
      <c r="C761" s="18"/>
    </row>
    <row r="762" spans="1:3" s="17" customFormat="1" x14ac:dyDescent="0.25">
      <c r="A762" s="19"/>
      <c r="C762" s="18"/>
    </row>
    <row r="763" spans="1:3" s="17" customFormat="1" x14ac:dyDescent="0.25">
      <c r="A763" s="19"/>
      <c r="C763" s="18"/>
    </row>
    <row r="764" spans="1:3" s="17" customFormat="1" x14ac:dyDescent="0.25">
      <c r="A764" s="19"/>
      <c r="C764" s="18"/>
    </row>
    <row r="765" spans="1:3" s="17" customFormat="1" x14ac:dyDescent="0.25">
      <c r="A765" s="19"/>
      <c r="C765" s="18"/>
    </row>
    <row r="766" spans="1:3" s="17" customFormat="1" x14ac:dyDescent="0.25">
      <c r="A766" s="19"/>
      <c r="C766" s="18"/>
    </row>
    <row r="767" spans="1:3" s="17" customFormat="1" x14ac:dyDescent="0.25">
      <c r="A767" s="19"/>
      <c r="C767" s="18"/>
    </row>
    <row r="768" spans="1:3" s="17" customFormat="1" x14ac:dyDescent="0.25">
      <c r="A768" s="19"/>
      <c r="C768" s="18"/>
    </row>
    <row r="769" spans="1:3" s="17" customFormat="1" x14ac:dyDescent="0.25">
      <c r="A769" s="19"/>
      <c r="C769" s="18"/>
    </row>
    <row r="770" spans="1:3" s="17" customFormat="1" x14ac:dyDescent="0.25">
      <c r="A770" s="19"/>
      <c r="C770" s="18"/>
    </row>
    <row r="771" spans="1:3" s="17" customFormat="1" x14ac:dyDescent="0.25">
      <c r="A771" s="19"/>
      <c r="C771" s="18"/>
    </row>
    <row r="772" spans="1:3" s="17" customFormat="1" x14ac:dyDescent="0.25">
      <c r="A772" s="19"/>
      <c r="C772" s="18"/>
    </row>
    <row r="773" spans="1:3" s="17" customFormat="1" x14ac:dyDescent="0.25">
      <c r="A773" s="19"/>
      <c r="C773" s="18"/>
    </row>
    <row r="774" spans="1:3" s="17" customFormat="1" x14ac:dyDescent="0.25">
      <c r="A774" s="19"/>
      <c r="C774" s="18"/>
    </row>
    <row r="775" spans="1:3" s="17" customFormat="1" x14ac:dyDescent="0.25">
      <c r="A775" s="19"/>
      <c r="C775" s="18"/>
    </row>
    <row r="776" spans="1:3" s="17" customFormat="1" x14ac:dyDescent="0.25">
      <c r="A776" s="19"/>
      <c r="C776" s="18"/>
    </row>
    <row r="777" spans="1:3" s="17" customFormat="1" x14ac:dyDescent="0.25">
      <c r="A777" s="19"/>
      <c r="C777" s="18"/>
    </row>
    <row r="778" spans="1:3" s="17" customFormat="1" x14ac:dyDescent="0.25">
      <c r="A778" s="19"/>
      <c r="C778" s="18"/>
    </row>
    <row r="779" spans="1:3" s="17" customFormat="1" x14ac:dyDescent="0.25">
      <c r="A779" s="19"/>
      <c r="C779" s="18"/>
    </row>
    <row r="780" spans="1:3" s="17" customFormat="1" x14ac:dyDescent="0.25">
      <c r="A780" s="19"/>
      <c r="C780" s="18"/>
    </row>
    <row r="781" spans="1:3" s="17" customFormat="1" x14ac:dyDescent="0.25">
      <c r="A781" s="19"/>
      <c r="C781" s="18"/>
    </row>
    <row r="782" spans="1:3" s="17" customFormat="1" x14ac:dyDescent="0.25">
      <c r="A782" s="19"/>
      <c r="C782" s="18"/>
    </row>
    <row r="783" spans="1:3" s="17" customFormat="1" x14ac:dyDescent="0.25">
      <c r="A783" s="19"/>
      <c r="C783" s="18"/>
    </row>
    <row r="784" spans="1:3" s="17" customFormat="1" x14ac:dyDescent="0.25">
      <c r="A784" s="19"/>
      <c r="C784" s="18"/>
    </row>
    <row r="785" spans="1:3" s="17" customFormat="1" x14ac:dyDescent="0.25">
      <c r="A785" s="19"/>
      <c r="C785" s="18"/>
    </row>
    <row r="786" spans="1:3" s="17" customFormat="1" x14ac:dyDescent="0.25">
      <c r="A786" s="19"/>
      <c r="C786" s="18"/>
    </row>
    <row r="787" spans="1:3" s="17" customFormat="1" x14ac:dyDescent="0.25">
      <c r="A787" s="19"/>
      <c r="C787" s="18"/>
    </row>
    <row r="788" spans="1:3" s="17" customFormat="1" x14ac:dyDescent="0.25">
      <c r="A788" s="19"/>
      <c r="C788" s="18"/>
    </row>
    <row r="789" spans="1:3" s="17" customFormat="1" x14ac:dyDescent="0.25">
      <c r="A789" s="19"/>
      <c r="C789" s="18"/>
    </row>
    <row r="790" spans="1:3" s="17" customFormat="1" x14ac:dyDescent="0.25">
      <c r="A790" s="19"/>
      <c r="C790" s="18"/>
    </row>
    <row r="791" spans="1:3" s="17" customFormat="1" x14ac:dyDescent="0.25">
      <c r="A791" s="19"/>
      <c r="C791" s="18"/>
    </row>
    <row r="792" spans="1:3" s="17" customFormat="1" x14ac:dyDescent="0.25">
      <c r="A792" s="19"/>
      <c r="C792" s="18"/>
    </row>
    <row r="793" spans="1:3" s="17" customFormat="1" x14ac:dyDescent="0.25">
      <c r="A793" s="19"/>
      <c r="C793" s="18"/>
    </row>
    <row r="794" spans="1:3" s="17" customFormat="1" x14ac:dyDescent="0.25">
      <c r="A794" s="19"/>
      <c r="C794" s="18"/>
    </row>
    <row r="795" spans="1:3" s="17" customFormat="1" x14ac:dyDescent="0.25">
      <c r="A795" s="19"/>
      <c r="C795" s="18"/>
    </row>
    <row r="796" spans="1:3" s="17" customFormat="1" x14ac:dyDescent="0.25">
      <c r="A796" s="19"/>
      <c r="C796" s="18"/>
    </row>
    <row r="797" spans="1:3" s="17" customFormat="1" x14ac:dyDescent="0.25">
      <c r="A797" s="19"/>
      <c r="C797" s="18"/>
    </row>
    <row r="798" spans="1:3" s="17" customFormat="1" x14ac:dyDescent="0.25">
      <c r="A798" s="19"/>
      <c r="C798" s="18"/>
    </row>
    <row r="799" spans="1:3" s="17" customFormat="1" x14ac:dyDescent="0.25">
      <c r="A799" s="19"/>
      <c r="C799" s="18"/>
    </row>
    <row r="800" spans="1:3" s="17" customFormat="1" x14ac:dyDescent="0.25">
      <c r="A800" s="19"/>
      <c r="C800" s="18"/>
    </row>
    <row r="801" spans="1:3" s="17" customFormat="1" x14ac:dyDescent="0.25">
      <c r="A801" s="19"/>
      <c r="C801" s="18"/>
    </row>
    <row r="802" spans="1:3" s="17" customFormat="1" x14ac:dyDescent="0.25">
      <c r="A802" s="19"/>
      <c r="C802" s="18"/>
    </row>
    <row r="803" spans="1:3" s="17" customFormat="1" x14ac:dyDescent="0.25">
      <c r="A803" s="19"/>
      <c r="C803" s="18"/>
    </row>
    <row r="804" spans="1:3" s="17" customFormat="1" x14ac:dyDescent="0.25">
      <c r="A804" s="19"/>
      <c r="C804" s="18"/>
    </row>
    <row r="805" spans="1:3" s="17" customFormat="1" x14ac:dyDescent="0.25">
      <c r="A805" s="19"/>
      <c r="C805" s="18"/>
    </row>
    <row r="806" spans="1:3" s="17" customFormat="1" x14ac:dyDescent="0.25">
      <c r="A806" s="19"/>
      <c r="C806" s="18"/>
    </row>
    <row r="807" spans="1:3" s="17" customFormat="1" x14ac:dyDescent="0.25">
      <c r="A807" s="19"/>
      <c r="C807" s="18"/>
    </row>
    <row r="808" spans="1:3" s="17" customFormat="1" x14ac:dyDescent="0.25">
      <c r="A808" s="19"/>
      <c r="C808" s="18"/>
    </row>
    <row r="809" spans="1:3" s="17" customFormat="1" x14ac:dyDescent="0.25">
      <c r="A809" s="19"/>
      <c r="C809" s="18"/>
    </row>
    <row r="810" spans="1:3" s="17" customFormat="1" x14ac:dyDescent="0.25">
      <c r="A810" s="19"/>
      <c r="C810" s="18"/>
    </row>
    <row r="811" spans="1:3" s="17" customFormat="1" x14ac:dyDescent="0.25">
      <c r="A811" s="19"/>
      <c r="C811" s="18"/>
    </row>
    <row r="812" spans="1:3" s="17" customFormat="1" x14ac:dyDescent="0.25">
      <c r="A812" s="19"/>
      <c r="C812" s="18"/>
    </row>
    <row r="813" spans="1:3" s="17" customFormat="1" x14ac:dyDescent="0.25">
      <c r="A813" s="19"/>
      <c r="C813" s="18"/>
    </row>
    <row r="814" spans="1:3" s="17" customFormat="1" x14ac:dyDescent="0.25">
      <c r="A814" s="19"/>
      <c r="C814" s="18"/>
    </row>
    <row r="815" spans="1:3" s="17" customFormat="1" x14ac:dyDescent="0.25">
      <c r="A815" s="19"/>
      <c r="C815" s="18"/>
    </row>
    <row r="816" spans="1:3" s="17" customFormat="1" x14ac:dyDescent="0.25">
      <c r="A816" s="19"/>
      <c r="C816" s="18"/>
    </row>
    <row r="817" spans="1:3" s="17" customFormat="1" x14ac:dyDescent="0.25">
      <c r="A817" s="19"/>
      <c r="C817" s="18"/>
    </row>
    <row r="818" spans="1:3" s="17" customFormat="1" x14ac:dyDescent="0.25">
      <c r="A818" s="19"/>
      <c r="C818" s="18"/>
    </row>
    <row r="819" spans="1:3" s="17" customFormat="1" x14ac:dyDescent="0.25">
      <c r="A819" s="19"/>
      <c r="C819" s="18"/>
    </row>
    <row r="820" spans="1:3" s="17" customFormat="1" x14ac:dyDescent="0.25">
      <c r="A820" s="19"/>
      <c r="C820" s="18"/>
    </row>
    <row r="821" spans="1:3" s="17" customFormat="1" x14ac:dyDescent="0.25">
      <c r="A821" s="19"/>
      <c r="C821" s="18"/>
    </row>
    <row r="822" spans="1:3" s="17" customFormat="1" x14ac:dyDescent="0.25">
      <c r="A822" s="19"/>
      <c r="C822" s="18"/>
    </row>
    <row r="823" spans="1:3" s="17" customFormat="1" x14ac:dyDescent="0.25">
      <c r="A823" s="19"/>
      <c r="C823" s="18"/>
    </row>
    <row r="824" spans="1:3" s="17" customFormat="1" x14ac:dyDescent="0.25">
      <c r="A824" s="19"/>
      <c r="C824" s="18"/>
    </row>
    <row r="825" spans="1:3" s="17" customFormat="1" x14ac:dyDescent="0.25">
      <c r="A825" s="19"/>
      <c r="C825" s="18"/>
    </row>
    <row r="826" spans="1:3" s="17" customFormat="1" x14ac:dyDescent="0.25">
      <c r="A826" s="19"/>
      <c r="C826" s="18"/>
    </row>
    <row r="827" spans="1:3" s="17" customFormat="1" x14ac:dyDescent="0.25">
      <c r="A827" s="19"/>
      <c r="C827" s="18"/>
    </row>
    <row r="828" spans="1:3" s="17" customFormat="1" x14ac:dyDescent="0.25">
      <c r="A828" s="19"/>
      <c r="C828" s="18"/>
    </row>
    <row r="829" spans="1:3" s="17" customFormat="1" x14ac:dyDescent="0.25">
      <c r="A829" s="19"/>
      <c r="C829" s="18"/>
    </row>
    <row r="830" spans="1:3" s="17" customFormat="1" x14ac:dyDescent="0.25">
      <c r="A830" s="19"/>
      <c r="C830" s="18"/>
    </row>
    <row r="831" spans="1:3" s="17" customFormat="1" x14ac:dyDescent="0.25">
      <c r="A831" s="19"/>
      <c r="C831" s="18"/>
    </row>
    <row r="832" spans="1:3" s="17" customFormat="1" x14ac:dyDescent="0.25">
      <c r="A832" s="19"/>
      <c r="C832" s="18"/>
    </row>
    <row r="833" spans="1:3" s="17" customFormat="1" x14ac:dyDescent="0.25">
      <c r="A833" s="19"/>
      <c r="C833" s="18"/>
    </row>
    <row r="834" spans="1:3" s="17" customFormat="1" x14ac:dyDescent="0.25">
      <c r="A834" s="19"/>
      <c r="C834" s="18"/>
    </row>
    <row r="835" spans="1:3" s="17" customFormat="1" x14ac:dyDescent="0.25">
      <c r="A835" s="19"/>
      <c r="C835" s="18"/>
    </row>
    <row r="836" spans="1:3" s="17" customFormat="1" x14ac:dyDescent="0.25">
      <c r="A836" s="19"/>
      <c r="C836" s="18"/>
    </row>
    <row r="837" spans="1:3" s="17" customFormat="1" x14ac:dyDescent="0.25">
      <c r="A837" s="19"/>
      <c r="C837" s="18"/>
    </row>
    <row r="838" spans="1:3" s="17" customFormat="1" x14ac:dyDescent="0.25">
      <c r="A838" s="19"/>
      <c r="C838" s="18"/>
    </row>
    <row r="839" spans="1:3" s="17" customFormat="1" x14ac:dyDescent="0.25">
      <c r="A839" s="19"/>
      <c r="C839" s="18"/>
    </row>
    <row r="840" spans="1:3" s="17" customFormat="1" x14ac:dyDescent="0.25">
      <c r="A840" s="19"/>
      <c r="C840" s="18"/>
    </row>
    <row r="841" spans="1:3" s="17" customFormat="1" x14ac:dyDescent="0.25">
      <c r="A841" s="19"/>
      <c r="C841" s="18"/>
    </row>
    <row r="842" spans="1:3" s="17" customFormat="1" x14ac:dyDescent="0.25">
      <c r="A842" s="19"/>
      <c r="C842" s="18"/>
    </row>
    <row r="843" spans="1:3" s="17" customFormat="1" x14ac:dyDescent="0.25">
      <c r="A843" s="19"/>
      <c r="C843" s="18"/>
    </row>
    <row r="844" spans="1:3" s="17" customFormat="1" x14ac:dyDescent="0.25">
      <c r="A844" s="19"/>
      <c r="C844" s="18"/>
    </row>
    <row r="845" spans="1:3" s="17" customFormat="1" x14ac:dyDescent="0.25">
      <c r="A845" s="19"/>
      <c r="C845" s="18"/>
    </row>
    <row r="846" spans="1:3" s="17" customFormat="1" x14ac:dyDescent="0.25">
      <c r="A846" s="19"/>
      <c r="C846" s="18"/>
    </row>
    <row r="847" spans="1:3" s="17" customFormat="1" x14ac:dyDescent="0.25">
      <c r="A847" s="19"/>
      <c r="C847" s="18"/>
    </row>
    <row r="848" spans="1:3" s="17" customFormat="1" x14ac:dyDescent="0.25">
      <c r="A848" s="19"/>
      <c r="C848" s="18"/>
    </row>
    <row r="849" spans="1:3" s="17" customFormat="1" x14ac:dyDescent="0.25">
      <c r="A849" s="19"/>
      <c r="C849" s="18"/>
    </row>
    <row r="850" spans="1:3" s="17" customFormat="1" x14ac:dyDescent="0.25">
      <c r="A850" s="19"/>
      <c r="C850" s="18"/>
    </row>
    <row r="851" spans="1:3" s="17" customFormat="1" x14ac:dyDescent="0.25">
      <c r="A851" s="19"/>
      <c r="C851" s="18"/>
    </row>
    <row r="852" spans="1:3" s="17" customFormat="1" x14ac:dyDescent="0.25">
      <c r="A852" s="19"/>
      <c r="C852" s="18"/>
    </row>
    <row r="853" spans="1:3" s="17" customFormat="1" x14ac:dyDescent="0.25">
      <c r="A853" s="19"/>
      <c r="C853" s="18"/>
    </row>
    <row r="854" spans="1:3" s="17" customFormat="1" x14ac:dyDescent="0.25">
      <c r="A854" s="19"/>
      <c r="C854" s="18"/>
    </row>
    <row r="855" spans="1:3" s="17" customFormat="1" x14ac:dyDescent="0.25">
      <c r="A855" s="19"/>
      <c r="C855" s="18"/>
    </row>
    <row r="856" spans="1:3" s="17" customFormat="1" x14ac:dyDescent="0.25">
      <c r="A856" s="19"/>
      <c r="C856" s="18"/>
    </row>
    <row r="857" spans="1:3" s="17" customFormat="1" x14ac:dyDescent="0.25">
      <c r="A857" s="19"/>
      <c r="C857" s="18"/>
    </row>
    <row r="858" spans="1:3" s="17" customFormat="1" x14ac:dyDescent="0.25">
      <c r="A858" s="19"/>
      <c r="C858" s="18"/>
    </row>
    <row r="859" spans="1:3" s="17" customFormat="1" x14ac:dyDescent="0.25">
      <c r="A859" s="19"/>
      <c r="C859" s="18"/>
    </row>
    <row r="860" spans="1:3" s="17" customFormat="1" x14ac:dyDescent="0.25">
      <c r="A860" s="19"/>
      <c r="C860" s="18"/>
    </row>
    <row r="861" spans="1:3" s="17" customFormat="1" x14ac:dyDescent="0.25">
      <c r="A861" s="19"/>
      <c r="C861" s="18"/>
    </row>
    <row r="862" spans="1:3" s="17" customFormat="1" x14ac:dyDescent="0.25">
      <c r="A862" s="19"/>
      <c r="C862" s="18"/>
    </row>
    <row r="863" spans="1:3" s="17" customFormat="1" x14ac:dyDescent="0.25">
      <c r="A863" s="19"/>
      <c r="C863" s="18"/>
    </row>
    <row r="864" spans="1:3" s="17" customFormat="1" x14ac:dyDescent="0.25">
      <c r="A864" s="19"/>
      <c r="C864" s="18"/>
    </row>
    <row r="865" spans="1:3" s="17" customFormat="1" x14ac:dyDescent="0.25">
      <c r="A865" s="19"/>
      <c r="C865" s="18"/>
    </row>
    <row r="866" spans="1:3" s="17" customFormat="1" x14ac:dyDescent="0.25">
      <c r="A866" s="19"/>
      <c r="C866" s="18"/>
    </row>
    <row r="867" spans="1:3" s="17" customFormat="1" x14ac:dyDescent="0.25">
      <c r="A867" s="19"/>
      <c r="C867" s="18"/>
    </row>
    <row r="868" spans="1:3" s="17" customFormat="1" x14ac:dyDescent="0.25">
      <c r="A868" s="19"/>
      <c r="C868" s="18"/>
    </row>
    <row r="869" spans="1:3" s="17" customFormat="1" x14ac:dyDescent="0.25">
      <c r="A869" s="19"/>
      <c r="C869" s="18"/>
    </row>
    <row r="870" spans="1:3" s="17" customFormat="1" x14ac:dyDescent="0.25">
      <c r="A870" s="19"/>
      <c r="C870" s="18"/>
    </row>
    <row r="871" spans="1:3" s="17" customFormat="1" x14ac:dyDescent="0.25">
      <c r="A871" s="19"/>
      <c r="C871" s="18"/>
    </row>
    <row r="872" spans="1:3" s="17" customFormat="1" x14ac:dyDescent="0.25">
      <c r="A872" s="19"/>
      <c r="C872" s="18"/>
    </row>
    <row r="873" spans="1:3" s="17" customFormat="1" x14ac:dyDescent="0.25">
      <c r="A873" s="19"/>
      <c r="C873" s="18"/>
    </row>
    <row r="874" spans="1:3" s="17" customFormat="1" x14ac:dyDescent="0.25">
      <c r="A874" s="19"/>
      <c r="C874" s="18"/>
    </row>
    <row r="875" spans="1:3" s="17" customFormat="1" x14ac:dyDescent="0.25">
      <c r="A875" s="19"/>
      <c r="C875" s="18"/>
    </row>
    <row r="876" spans="1:3" s="17" customFormat="1" x14ac:dyDescent="0.25">
      <c r="A876" s="19"/>
      <c r="C876" s="18"/>
    </row>
    <row r="877" spans="1:3" s="17" customFormat="1" x14ac:dyDescent="0.25">
      <c r="A877" s="19"/>
      <c r="C877" s="18"/>
    </row>
    <row r="878" spans="1:3" s="17" customFormat="1" x14ac:dyDescent="0.25">
      <c r="A878" s="19"/>
      <c r="C878" s="18"/>
    </row>
    <row r="879" spans="1:3" s="17" customFormat="1" x14ac:dyDescent="0.25">
      <c r="A879" s="19"/>
      <c r="C879" s="18"/>
    </row>
    <row r="880" spans="1:3" s="17" customFormat="1" x14ac:dyDescent="0.25">
      <c r="A880" s="19"/>
      <c r="C880" s="18"/>
    </row>
    <row r="881" spans="1:3" s="17" customFormat="1" x14ac:dyDescent="0.25">
      <c r="A881" s="19"/>
      <c r="C881" s="18"/>
    </row>
    <row r="882" spans="1:3" s="17" customFormat="1" x14ac:dyDescent="0.25">
      <c r="A882" s="19"/>
      <c r="C882" s="18"/>
    </row>
    <row r="883" spans="1:3" s="17" customFormat="1" x14ac:dyDescent="0.25">
      <c r="A883" s="19"/>
      <c r="C883" s="18"/>
    </row>
    <row r="884" spans="1:3" s="17" customFormat="1" x14ac:dyDescent="0.25">
      <c r="A884" s="19"/>
      <c r="C884" s="18"/>
    </row>
    <row r="885" spans="1:3" s="17" customFormat="1" x14ac:dyDescent="0.25">
      <c r="A885" s="19"/>
      <c r="C885" s="18"/>
    </row>
    <row r="886" spans="1:3" s="17" customFormat="1" x14ac:dyDescent="0.25">
      <c r="A886" s="19"/>
      <c r="C886" s="18"/>
    </row>
    <row r="887" spans="1:3" s="17" customFormat="1" x14ac:dyDescent="0.25">
      <c r="A887" s="19"/>
      <c r="C887" s="18"/>
    </row>
    <row r="888" spans="1:3" s="17" customFormat="1" x14ac:dyDescent="0.25">
      <c r="A888" s="19"/>
      <c r="C888" s="18"/>
    </row>
    <row r="889" spans="1:3" s="17" customFormat="1" x14ac:dyDescent="0.25">
      <c r="A889" s="19"/>
      <c r="C889" s="18"/>
    </row>
    <row r="890" spans="1:3" s="17" customFormat="1" x14ac:dyDescent="0.25">
      <c r="A890" s="19"/>
      <c r="C890" s="18"/>
    </row>
    <row r="891" spans="1:3" s="17" customFormat="1" x14ac:dyDescent="0.25">
      <c r="A891" s="19"/>
      <c r="C891" s="18"/>
    </row>
    <row r="892" spans="1:3" s="17" customFormat="1" x14ac:dyDescent="0.25">
      <c r="A892" s="19"/>
      <c r="C892" s="18"/>
    </row>
    <row r="893" spans="1:3" s="17" customFormat="1" x14ac:dyDescent="0.25">
      <c r="A893" s="19"/>
      <c r="C893" s="18"/>
    </row>
    <row r="894" spans="1:3" s="17" customFormat="1" x14ac:dyDescent="0.25">
      <c r="A894" s="19"/>
      <c r="C894" s="18"/>
    </row>
    <row r="895" spans="1:3" s="17" customFormat="1" x14ac:dyDescent="0.25">
      <c r="A895" s="19"/>
      <c r="C895" s="18"/>
    </row>
    <row r="896" spans="1:3" s="17" customFormat="1" x14ac:dyDescent="0.25">
      <c r="A896" s="19"/>
      <c r="C896" s="18"/>
    </row>
    <row r="897" spans="1:3" s="17" customFormat="1" x14ac:dyDescent="0.25">
      <c r="A897" s="19"/>
      <c r="C897" s="18"/>
    </row>
    <row r="898" spans="1:3" s="17" customFormat="1" x14ac:dyDescent="0.25">
      <c r="A898" s="19"/>
      <c r="C898" s="18"/>
    </row>
    <row r="899" spans="1:3" s="17" customFormat="1" x14ac:dyDescent="0.25">
      <c r="A899" s="19"/>
      <c r="C899" s="18"/>
    </row>
    <row r="900" spans="1:3" s="17" customFormat="1" x14ac:dyDescent="0.25">
      <c r="A900" s="19"/>
      <c r="C900" s="18"/>
    </row>
    <row r="901" spans="1:3" s="17" customFormat="1" x14ac:dyDescent="0.25">
      <c r="A901" s="19"/>
      <c r="C901" s="18"/>
    </row>
    <row r="902" spans="1:3" s="17" customFormat="1" x14ac:dyDescent="0.25">
      <c r="A902" s="19"/>
      <c r="C902" s="18"/>
    </row>
    <row r="903" spans="1:3" s="17" customFormat="1" x14ac:dyDescent="0.25">
      <c r="A903" s="19"/>
      <c r="C903" s="18"/>
    </row>
    <row r="904" spans="1:3" s="17" customFormat="1" x14ac:dyDescent="0.25">
      <c r="A904" s="19"/>
      <c r="C904" s="18"/>
    </row>
    <row r="905" spans="1:3" s="17" customFormat="1" x14ac:dyDescent="0.25">
      <c r="A905" s="19"/>
      <c r="C905" s="18"/>
    </row>
    <row r="906" spans="1:3" s="17" customFormat="1" x14ac:dyDescent="0.25">
      <c r="A906" s="19"/>
      <c r="C906" s="18"/>
    </row>
    <row r="907" spans="1:3" s="17" customFormat="1" x14ac:dyDescent="0.25">
      <c r="A907" s="19"/>
      <c r="C907" s="18"/>
    </row>
    <row r="908" spans="1:3" s="17" customFormat="1" x14ac:dyDescent="0.25">
      <c r="A908" s="19"/>
      <c r="C908" s="18"/>
    </row>
    <row r="909" spans="1:3" s="17" customFormat="1" x14ac:dyDescent="0.25">
      <c r="A909" s="19"/>
      <c r="C909" s="18"/>
    </row>
    <row r="910" spans="1:3" s="17" customFormat="1" x14ac:dyDescent="0.25">
      <c r="A910" s="19"/>
      <c r="C910" s="18"/>
    </row>
    <row r="911" spans="1:3" s="17" customFormat="1" x14ac:dyDescent="0.25">
      <c r="A911" s="19"/>
      <c r="C911" s="18"/>
    </row>
    <row r="912" spans="1:3" s="17" customFormat="1" x14ac:dyDescent="0.25">
      <c r="A912" s="19"/>
      <c r="C912" s="18"/>
    </row>
    <row r="913" spans="1:3" s="17" customFormat="1" x14ac:dyDescent="0.25">
      <c r="A913" s="19"/>
      <c r="C913" s="18"/>
    </row>
    <row r="914" spans="1:3" s="17" customFormat="1" x14ac:dyDescent="0.25">
      <c r="A914" s="19"/>
      <c r="C914" s="18"/>
    </row>
    <row r="915" spans="1:3" s="17" customFormat="1" x14ac:dyDescent="0.25">
      <c r="A915" s="19"/>
      <c r="C915" s="18"/>
    </row>
    <row r="916" spans="1:3" s="17" customFormat="1" x14ac:dyDescent="0.25">
      <c r="A916" s="19"/>
      <c r="C916" s="18"/>
    </row>
    <row r="917" spans="1:3" s="17" customFormat="1" x14ac:dyDescent="0.25">
      <c r="A917" s="19"/>
      <c r="C917" s="18"/>
    </row>
    <row r="918" spans="1:3" s="17" customFormat="1" x14ac:dyDescent="0.25">
      <c r="A918" s="19"/>
      <c r="C918" s="18"/>
    </row>
    <row r="919" spans="1:3" s="17" customFormat="1" x14ac:dyDescent="0.25">
      <c r="A919" s="19"/>
      <c r="C919" s="18"/>
    </row>
    <row r="920" spans="1:3" s="17" customFormat="1" x14ac:dyDescent="0.25">
      <c r="A920" s="19"/>
      <c r="C920" s="18"/>
    </row>
    <row r="921" spans="1:3" s="17" customFormat="1" x14ac:dyDescent="0.25">
      <c r="A921" s="19"/>
      <c r="C921" s="18"/>
    </row>
    <row r="922" spans="1:3" s="17" customFormat="1" x14ac:dyDescent="0.25">
      <c r="A922" s="19"/>
      <c r="C922" s="18"/>
    </row>
    <row r="923" spans="1:3" s="17" customFormat="1" x14ac:dyDescent="0.25">
      <c r="A923" s="19"/>
      <c r="C923" s="18"/>
    </row>
    <row r="924" spans="1:3" s="17" customFormat="1" x14ac:dyDescent="0.25">
      <c r="A924" s="19"/>
      <c r="C924" s="18"/>
    </row>
    <row r="925" spans="1:3" s="17" customFormat="1" x14ac:dyDescent="0.25">
      <c r="A925" s="19"/>
      <c r="C925" s="18"/>
    </row>
    <row r="926" spans="1:3" s="17" customFormat="1" x14ac:dyDescent="0.25">
      <c r="A926" s="19"/>
      <c r="C926" s="18"/>
    </row>
    <row r="927" spans="1:3" s="17" customFormat="1" x14ac:dyDescent="0.25">
      <c r="A927" s="19"/>
      <c r="C927" s="18"/>
    </row>
    <row r="928" spans="1:3" s="17" customFormat="1" x14ac:dyDescent="0.25">
      <c r="A928" s="19"/>
      <c r="C928" s="18"/>
    </row>
    <row r="929" spans="1:3" s="17" customFormat="1" x14ac:dyDescent="0.25">
      <c r="A929" s="19"/>
      <c r="C929" s="18"/>
    </row>
    <row r="930" spans="1:3" s="17" customFormat="1" x14ac:dyDescent="0.25">
      <c r="A930" s="19"/>
      <c r="C930" s="18"/>
    </row>
    <row r="931" spans="1:3" s="17" customFormat="1" x14ac:dyDescent="0.25">
      <c r="A931" s="19"/>
      <c r="C931" s="18"/>
    </row>
    <row r="932" spans="1:3" s="17" customFormat="1" x14ac:dyDescent="0.25">
      <c r="A932" s="19"/>
      <c r="C932" s="18"/>
    </row>
    <row r="933" spans="1:3" s="17" customFormat="1" x14ac:dyDescent="0.25">
      <c r="A933" s="19"/>
      <c r="C933" s="18"/>
    </row>
    <row r="934" spans="1:3" s="17" customFormat="1" x14ac:dyDescent="0.25">
      <c r="A934" s="19"/>
      <c r="C934" s="18"/>
    </row>
    <row r="935" spans="1:3" s="17" customFormat="1" x14ac:dyDescent="0.25">
      <c r="A935" s="19"/>
      <c r="C935" s="18"/>
    </row>
    <row r="936" spans="1:3" s="17" customFormat="1" x14ac:dyDescent="0.25">
      <c r="A936" s="19"/>
      <c r="C936" s="18"/>
    </row>
    <row r="937" spans="1:3" s="17" customFormat="1" x14ac:dyDescent="0.25">
      <c r="A937" s="19"/>
      <c r="C937" s="18"/>
    </row>
    <row r="938" spans="1:3" s="17" customFormat="1" x14ac:dyDescent="0.25">
      <c r="A938" s="19"/>
      <c r="C938" s="18"/>
    </row>
    <row r="939" spans="1:3" s="17" customFormat="1" x14ac:dyDescent="0.25">
      <c r="A939" s="19"/>
      <c r="C939" s="18"/>
    </row>
    <row r="940" spans="1:3" s="17" customFormat="1" x14ac:dyDescent="0.25">
      <c r="A940" s="19"/>
      <c r="C940" s="18"/>
    </row>
    <row r="941" spans="1:3" s="17" customFormat="1" x14ac:dyDescent="0.25">
      <c r="A941" s="19"/>
      <c r="C941" s="18"/>
    </row>
    <row r="942" spans="1:3" s="17" customFormat="1" x14ac:dyDescent="0.25">
      <c r="A942" s="19"/>
      <c r="C942" s="18"/>
    </row>
    <row r="943" spans="1:3" s="17" customFormat="1" x14ac:dyDescent="0.25">
      <c r="A943" s="19"/>
      <c r="C943" s="18"/>
    </row>
    <row r="944" spans="1:3" s="17" customFormat="1" x14ac:dyDescent="0.25">
      <c r="A944" s="19"/>
      <c r="C944" s="18"/>
    </row>
    <row r="945" spans="1:3" s="17" customFormat="1" x14ac:dyDescent="0.25">
      <c r="A945" s="19"/>
      <c r="C945" s="18"/>
    </row>
    <row r="946" spans="1:3" s="17" customFormat="1" x14ac:dyDescent="0.25">
      <c r="A946" s="19"/>
      <c r="C946" s="18"/>
    </row>
    <row r="947" spans="1:3" s="17" customFormat="1" x14ac:dyDescent="0.25">
      <c r="A947" s="19"/>
      <c r="C947" s="18"/>
    </row>
    <row r="948" spans="1:3" s="17" customFormat="1" x14ac:dyDescent="0.25">
      <c r="A948" s="19"/>
      <c r="C948" s="18"/>
    </row>
    <row r="949" spans="1:3" s="17" customFormat="1" x14ac:dyDescent="0.25">
      <c r="A949" s="19"/>
      <c r="C949" s="18"/>
    </row>
    <row r="950" spans="1:3" s="17" customFormat="1" x14ac:dyDescent="0.25">
      <c r="A950" s="19"/>
      <c r="C950" s="18"/>
    </row>
    <row r="951" spans="1:3" s="17" customFormat="1" x14ac:dyDescent="0.25">
      <c r="A951" s="19"/>
      <c r="C951" s="18"/>
    </row>
    <row r="952" spans="1:3" s="17" customFormat="1" x14ac:dyDescent="0.25">
      <c r="A952" s="19"/>
      <c r="C952" s="18"/>
    </row>
    <row r="953" spans="1:3" s="17" customFormat="1" x14ac:dyDescent="0.25">
      <c r="A953" s="19"/>
      <c r="C953" s="18"/>
    </row>
    <row r="954" spans="1:3" s="17" customFormat="1" x14ac:dyDescent="0.25">
      <c r="A954" s="19"/>
      <c r="C954" s="18"/>
    </row>
    <row r="955" spans="1:3" s="17" customFormat="1" x14ac:dyDescent="0.25">
      <c r="A955" s="19"/>
      <c r="C955" s="18"/>
    </row>
    <row r="956" spans="1:3" s="17" customFormat="1" x14ac:dyDescent="0.25">
      <c r="A956" s="19"/>
      <c r="C956" s="18"/>
    </row>
    <row r="957" spans="1:3" s="17" customFormat="1" x14ac:dyDescent="0.25">
      <c r="A957" s="19"/>
      <c r="C957" s="18"/>
    </row>
    <row r="958" spans="1:3" s="17" customFormat="1" x14ac:dyDescent="0.25">
      <c r="A958" s="19"/>
      <c r="C958" s="18"/>
    </row>
    <row r="959" spans="1:3" s="17" customFormat="1" x14ac:dyDescent="0.25">
      <c r="A959" s="19"/>
      <c r="C959" s="18"/>
    </row>
    <row r="960" spans="1:3" s="17" customFormat="1" x14ac:dyDescent="0.25">
      <c r="A960" s="19"/>
      <c r="C960" s="18"/>
    </row>
    <row r="961" spans="1:3" s="17" customFormat="1" x14ac:dyDescent="0.25">
      <c r="A961" s="19"/>
      <c r="C961" s="18"/>
    </row>
    <row r="962" spans="1:3" s="17" customFormat="1" x14ac:dyDescent="0.25">
      <c r="A962" s="19"/>
      <c r="C962" s="18"/>
    </row>
    <row r="963" spans="1:3" s="17" customFormat="1" x14ac:dyDescent="0.25">
      <c r="A963" s="19"/>
      <c r="C963" s="18"/>
    </row>
    <row r="964" spans="1:3" s="17" customFormat="1" x14ac:dyDescent="0.25">
      <c r="A964" s="19"/>
      <c r="C964" s="18"/>
    </row>
    <row r="965" spans="1:3" s="17" customFormat="1" x14ac:dyDescent="0.25">
      <c r="A965" s="19"/>
      <c r="C965" s="18"/>
    </row>
    <row r="966" spans="1:3" s="17" customFormat="1" x14ac:dyDescent="0.25">
      <c r="A966" s="19"/>
      <c r="C966" s="18"/>
    </row>
    <row r="967" spans="1:3" s="17" customFormat="1" x14ac:dyDescent="0.25">
      <c r="A967" s="19"/>
      <c r="C967" s="18"/>
    </row>
    <row r="968" spans="1:3" s="17" customFormat="1" x14ac:dyDescent="0.25">
      <c r="A968" s="19"/>
      <c r="C968" s="18"/>
    </row>
    <row r="969" spans="1:3" s="17" customFormat="1" x14ac:dyDescent="0.25">
      <c r="A969" s="19"/>
      <c r="C969" s="18"/>
    </row>
    <row r="970" spans="1:3" s="17" customFormat="1" x14ac:dyDescent="0.25">
      <c r="A970" s="19"/>
      <c r="C970" s="18"/>
    </row>
    <row r="971" spans="1:3" s="17" customFormat="1" x14ac:dyDescent="0.25">
      <c r="A971" s="19"/>
      <c r="C971" s="18"/>
    </row>
    <row r="972" spans="1:3" s="17" customFormat="1" x14ac:dyDescent="0.25">
      <c r="A972" s="19"/>
      <c r="C972" s="18"/>
    </row>
    <row r="973" spans="1:3" s="17" customFormat="1" x14ac:dyDescent="0.25">
      <c r="A973" s="19"/>
      <c r="C973" s="18"/>
    </row>
    <row r="974" spans="1:3" s="17" customFormat="1" x14ac:dyDescent="0.25">
      <c r="A974" s="19"/>
      <c r="C974" s="18"/>
    </row>
    <row r="975" spans="1:3" s="17" customFormat="1" x14ac:dyDescent="0.25">
      <c r="A975" s="19"/>
      <c r="C975" s="18"/>
    </row>
    <row r="976" spans="1:3" s="17" customFormat="1" x14ac:dyDescent="0.25">
      <c r="A976" s="19"/>
      <c r="C976" s="18"/>
    </row>
    <row r="977" spans="1:3" s="17" customFormat="1" x14ac:dyDescent="0.25">
      <c r="A977" s="19"/>
      <c r="C977" s="18"/>
    </row>
    <row r="978" spans="1:3" s="17" customFormat="1" x14ac:dyDescent="0.25">
      <c r="A978" s="19"/>
      <c r="C978" s="18"/>
    </row>
    <row r="979" spans="1:3" s="17" customFormat="1" x14ac:dyDescent="0.25">
      <c r="A979" s="19"/>
      <c r="C979" s="18"/>
    </row>
    <row r="980" spans="1:3" s="17" customFormat="1" x14ac:dyDescent="0.25">
      <c r="A980" s="19"/>
      <c r="C980" s="18"/>
    </row>
    <row r="981" spans="1:3" s="17" customFormat="1" x14ac:dyDescent="0.25">
      <c r="A981" s="19"/>
      <c r="C981" s="18"/>
    </row>
    <row r="982" spans="1:3" s="17" customFormat="1" x14ac:dyDescent="0.25">
      <c r="A982" s="19"/>
      <c r="C982" s="18"/>
    </row>
    <row r="983" spans="1:3" s="17" customFormat="1" x14ac:dyDescent="0.25">
      <c r="A983" s="19"/>
      <c r="C983" s="18"/>
    </row>
    <row r="984" spans="1:3" s="17" customFormat="1" x14ac:dyDescent="0.25">
      <c r="A984" s="19"/>
      <c r="C984" s="18"/>
    </row>
    <row r="985" spans="1:3" s="17" customFormat="1" x14ac:dyDescent="0.25">
      <c r="A985" s="19"/>
      <c r="C985" s="18"/>
    </row>
    <row r="986" spans="1:3" s="17" customFormat="1" x14ac:dyDescent="0.25">
      <c r="A986" s="19"/>
      <c r="C986" s="18"/>
    </row>
    <row r="987" spans="1:3" s="17" customFormat="1" x14ac:dyDescent="0.25">
      <c r="A987" s="19"/>
      <c r="C987" s="18"/>
    </row>
    <row r="988" spans="1:3" s="17" customFormat="1" x14ac:dyDescent="0.25">
      <c r="A988" s="19"/>
      <c r="C988" s="18"/>
    </row>
    <row r="989" spans="1:3" s="17" customFormat="1" x14ac:dyDescent="0.25">
      <c r="A989" s="19"/>
      <c r="C989" s="18"/>
    </row>
    <row r="990" spans="1:3" s="17" customFormat="1" x14ac:dyDescent="0.25">
      <c r="A990" s="19"/>
      <c r="C990" s="18"/>
    </row>
    <row r="991" spans="1:3" s="17" customFormat="1" x14ac:dyDescent="0.25">
      <c r="A991" s="19"/>
      <c r="C991" s="18"/>
    </row>
    <row r="992" spans="1:3" s="17" customFormat="1" x14ac:dyDescent="0.25">
      <c r="A992" s="19"/>
      <c r="C992" s="18"/>
    </row>
    <row r="993" spans="1:3" s="17" customFormat="1" x14ac:dyDescent="0.25">
      <c r="A993" s="19"/>
      <c r="C993" s="18"/>
    </row>
    <row r="994" spans="1:3" s="17" customFormat="1" x14ac:dyDescent="0.25">
      <c r="A994" s="19"/>
      <c r="C994" s="18"/>
    </row>
    <row r="995" spans="1:3" s="17" customFormat="1" x14ac:dyDescent="0.25">
      <c r="A995" s="19"/>
      <c r="C995" s="18"/>
    </row>
    <row r="996" spans="1:3" s="17" customFormat="1" x14ac:dyDescent="0.25">
      <c r="A996" s="19"/>
      <c r="C996" s="18"/>
    </row>
    <row r="997" spans="1:3" s="17" customFormat="1" x14ac:dyDescent="0.25">
      <c r="A997" s="19"/>
      <c r="C997" s="18"/>
    </row>
    <row r="998" spans="1:3" s="17" customFormat="1" x14ac:dyDescent="0.25">
      <c r="A998" s="19"/>
      <c r="C998" s="18"/>
    </row>
    <row r="999" spans="1:3" s="17" customFormat="1" x14ac:dyDescent="0.25">
      <c r="A999" s="19"/>
      <c r="C999" s="18"/>
    </row>
    <row r="1000" spans="1:3" s="17" customFormat="1" x14ac:dyDescent="0.25">
      <c r="A1000" s="19"/>
      <c r="C1000" s="18"/>
    </row>
    <row r="1001" spans="1:3" s="17" customFormat="1" x14ac:dyDescent="0.25">
      <c r="A1001" s="19"/>
      <c r="C1001" s="18"/>
    </row>
    <row r="1002" spans="1:3" s="17" customFormat="1" x14ac:dyDescent="0.25">
      <c r="A1002" s="19"/>
      <c r="C1002" s="18"/>
    </row>
    <row r="1003" spans="1:3" s="17" customFormat="1" x14ac:dyDescent="0.25">
      <c r="A1003" s="19"/>
      <c r="C1003" s="18"/>
    </row>
    <row r="1004" spans="1:3" s="17" customFormat="1" x14ac:dyDescent="0.25">
      <c r="A1004" s="19"/>
      <c r="C1004" s="18"/>
    </row>
    <row r="1005" spans="1:3" s="17" customFormat="1" x14ac:dyDescent="0.25">
      <c r="A1005" s="19"/>
      <c r="C1005" s="18"/>
    </row>
    <row r="1006" spans="1:3" s="17" customFormat="1" x14ac:dyDescent="0.25">
      <c r="A1006" s="19"/>
      <c r="C1006" s="18"/>
    </row>
    <row r="1007" spans="1:3" s="17" customFormat="1" x14ac:dyDescent="0.25">
      <c r="A1007" s="19"/>
      <c r="C1007" s="18"/>
    </row>
    <row r="1008" spans="1:3" s="17" customFormat="1" x14ac:dyDescent="0.25">
      <c r="A1008" s="19"/>
      <c r="C1008" s="18"/>
    </row>
    <row r="1009" spans="1:3" s="17" customFormat="1" x14ac:dyDescent="0.25">
      <c r="A1009" s="19"/>
      <c r="C1009" s="18"/>
    </row>
    <row r="1010" spans="1:3" s="17" customFormat="1" x14ac:dyDescent="0.25">
      <c r="A1010" s="19"/>
      <c r="C1010" s="18"/>
    </row>
    <row r="1011" spans="1:3" s="17" customFormat="1" x14ac:dyDescent="0.25">
      <c r="A1011" s="19"/>
      <c r="C1011" s="18"/>
    </row>
    <row r="1012" spans="1:3" s="17" customFormat="1" x14ac:dyDescent="0.25">
      <c r="A1012" s="19"/>
      <c r="C1012" s="18"/>
    </row>
    <row r="1013" spans="1:3" s="17" customFormat="1" x14ac:dyDescent="0.25">
      <c r="A1013" s="19"/>
      <c r="C1013" s="18"/>
    </row>
    <row r="1014" spans="1:3" s="17" customFormat="1" x14ac:dyDescent="0.25">
      <c r="A1014" s="19"/>
      <c r="C1014" s="18"/>
    </row>
    <row r="1015" spans="1:3" s="17" customFormat="1" x14ac:dyDescent="0.25">
      <c r="A1015" s="19"/>
      <c r="C1015" s="18"/>
    </row>
    <row r="1016" spans="1:3" s="17" customFormat="1" x14ac:dyDescent="0.25">
      <c r="A1016" s="19"/>
      <c r="C1016" s="18"/>
    </row>
    <row r="1017" spans="1:3" s="17" customFormat="1" x14ac:dyDescent="0.25">
      <c r="A1017" s="19"/>
      <c r="C1017" s="18"/>
    </row>
    <row r="1018" spans="1:3" s="17" customFormat="1" x14ac:dyDescent="0.25">
      <c r="A1018" s="19"/>
      <c r="C1018" s="18"/>
    </row>
    <row r="1019" spans="1:3" s="17" customFormat="1" x14ac:dyDescent="0.25">
      <c r="A1019" s="19"/>
      <c r="C1019" s="18"/>
    </row>
    <row r="1020" spans="1:3" s="17" customFormat="1" x14ac:dyDescent="0.25">
      <c r="A1020" s="19"/>
      <c r="C1020" s="18"/>
    </row>
    <row r="1021" spans="1:3" s="17" customFormat="1" x14ac:dyDescent="0.25">
      <c r="A1021" s="19"/>
      <c r="C1021" s="18"/>
    </row>
    <row r="1022" spans="1:3" s="17" customFormat="1" x14ac:dyDescent="0.25">
      <c r="A1022" s="19"/>
      <c r="C1022" s="18"/>
    </row>
    <row r="1023" spans="1:3" s="17" customFormat="1" x14ac:dyDescent="0.25">
      <c r="A1023" s="19"/>
      <c r="C1023" s="18"/>
    </row>
    <row r="1024" spans="1:3" s="17" customFormat="1" x14ac:dyDescent="0.25">
      <c r="A1024" s="19"/>
      <c r="C1024" s="18"/>
    </row>
    <row r="1025" spans="1:3" s="17" customFormat="1" x14ac:dyDescent="0.25">
      <c r="A1025" s="19"/>
      <c r="C1025" s="18"/>
    </row>
    <row r="1026" spans="1:3" s="17" customFormat="1" x14ac:dyDescent="0.25">
      <c r="A1026" s="19"/>
      <c r="C1026" s="18"/>
    </row>
    <row r="1027" spans="1:3" s="17" customFormat="1" x14ac:dyDescent="0.25">
      <c r="A1027" s="19"/>
      <c r="C1027" s="18"/>
    </row>
    <row r="1028" spans="1:3" s="17" customFormat="1" x14ac:dyDescent="0.25">
      <c r="A1028" s="19"/>
      <c r="C1028" s="18"/>
    </row>
    <row r="1029" spans="1:3" s="17" customFormat="1" x14ac:dyDescent="0.25">
      <c r="A1029" s="19"/>
      <c r="C1029" s="18"/>
    </row>
    <row r="1030" spans="1:3" s="17" customFormat="1" x14ac:dyDescent="0.25">
      <c r="A1030" s="19"/>
      <c r="C1030" s="18"/>
    </row>
    <row r="1031" spans="1:3" s="17" customFormat="1" x14ac:dyDescent="0.25">
      <c r="A1031" s="19"/>
      <c r="C1031" s="18"/>
    </row>
    <row r="1032" spans="1:3" s="17" customFormat="1" x14ac:dyDescent="0.25">
      <c r="A1032" s="19"/>
      <c r="C1032" s="18"/>
    </row>
    <row r="1033" spans="1:3" s="17" customFormat="1" x14ac:dyDescent="0.25">
      <c r="A1033" s="19"/>
      <c r="C1033" s="18"/>
    </row>
    <row r="1034" spans="1:3" s="17" customFormat="1" x14ac:dyDescent="0.25">
      <c r="A1034" s="19"/>
      <c r="C1034" s="18"/>
    </row>
    <row r="1035" spans="1:3" s="17" customFormat="1" x14ac:dyDescent="0.25">
      <c r="A1035" s="19"/>
      <c r="C1035" s="18"/>
    </row>
    <row r="1036" spans="1:3" s="17" customFormat="1" x14ac:dyDescent="0.25">
      <c r="A1036" s="19"/>
      <c r="C1036" s="18"/>
    </row>
    <row r="1037" spans="1:3" s="17" customFormat="1" x14ac:dyDescent="0.25">
      <c r="A1037" s="19"/>
      <c r="C1037" s="18"/>
    </row>
    <row r="1038" spans="1:3" s="17" customFormat="1" x14ac:dyDescent="0.25">
      <c r="A1038" s="19"/>
      <c r="C1038" s="18"/>
    </row>
    <row r="1039" spans="1:3" s="17" customFormat="1" x14ac:dyDescent="0.25">
      <c r="A1039" s="19"/>
      <c r="C1039" s="18"/>
    </row>
    <row r="1040" spans="1:3" s="17" customFormat="1" x14ac:dyDescent="0.25">
      <c r="A1040" s="19"/>
      <c r="C1040" s="18"/>
    </row>
    <row r="1041" spans="1:3" s="17" customFormat="1" x14ac:dyDescent="0.25">
      <c r="A1041" s="19"/>
      <c r="C1041" s="18"/>
    </row>
    <row r="1042" spans="1:3" s="17" customFormat="1" x14ac:dyDescent="0.25">
      <c r="A1042" s="19"/>
      <c r="C1042" s="18"/>
    </row>
    <row r="1043" spans="1:3" s="17" customFormat="1" x14ac:dyDescent="0.25">
      <c r="A1043" s="19"/>
      <c r="C1043" s="18"/>
    </row>
    <row r="1044" spans="1:3" s="17" customFormat="1" x14ac:dyDescent="0.25">
      <c r="A1044" s="19"/>
      <c r="C1044" s="18"/>
    </row>
    <row r="1045" spans="1:3" s="17" customFormat="1" x14ac:dyDescent="0.25">
      <c r="A1045" s="19"/>
      <c r="C1045" s="18"/>
    </row>
    <row r="1046" spans="1:3" s="17" customFormat="1" x14ac:dyDescent="0.25">
      <c r="A1046" s="19"/>
      <c r="C1046" s="18"/>
    </row>
    <row r="1047" spans="1:3" s="17" customFormat="1" x14ac:dyDescent="0.25">
      <c r="A1047" s="19"/>
      <c r="C1047" s="18"/>
    </row>
    <row r="1048" spans="1:3" s="17" customFormat="1" x14ac:dyDescent="0.25">
      <c r="A1048" s="19"/>
      <c r="C1048" s="18"/>
    </row>
    <row r="1049" spans="1:3" s="17" customFormat="1" x14ac:dyDescent="0.25">
      <c r="A1049" s="19"/>
      <c r="C1049" s="18"/>
    </row>
    <row r="1050" spans="1:3" s="17" customFormat="1" x14ac:dyDescent="0.25">
      <c r="A1050" s="19"/>
      <c r="C1050" s="18"/>
    </row>
    <row r="1051" spans="1:3" s="17" customFormat="1" x14ac:dyDescent="0.25">
      <c r="A1051" s="19"/>
      <c r="C1051" s="18"/>
    </row>
    <row r="1052" spans="1:3" s="17" customFormat="1" x14ac:dyDescent="0.25">
      <c r="A1052" s="19"/>
      <c r="C1052" s="18"/>
    </row>
    <row r="1053" spans="1:3" s="17" customFormat="1" x14ac:dyDescent="0.25">
      <c r="A1053" s="19"/>
      <c r="C1053" s="18"/>
    </row>
    <row r="1054" spans="1:3" s="17" customFormat="1" x14ac:dyDescent="0.25">
      <c r="A1054" s="19"/>
      <c r="C1054" s="18"/>
    </row>
    <row r="1055" spans="1:3" s="17" customFormat="1" x14ac:dyDescent="0.25">
      <c r="A1055" s="19"/>
      <c r="C1055" s="18"/>
    </row>
    <row r="1056" spans="1:3" s="17" customFormat="1" x14ac:dyDescent="0.25">
      <c r="A1056" s="19"/>
      <c r="C1056" s="18"/>
    </row>
    <row r="1057" spans="1:3" s="17" customFormat="1" x14ac:dyDescent="0.25">
      <c r="A1057" s="19"/>
      <c r="C1057" s="18"/>
    </row>
    <row r="1058" spans="1:3" s="17" customFormat="1" x14ac:dyDescent="0.25">
      <c r="A1058" s="19"/>
      <c r="C1058" s="18"/>
    </row>
    <row r="1059" spans="1:3" s="17" customFormat="1" x14ac:dyDescent="0.25">
      <c r="A1059" s="19"/>
      <c r="C1059" s="18"/>
    </row>
    <row r="1060" spans="1:3" s="17" customFormat="1" x14ac:dyDescent="0.25">
      <c r="A1060" s="19"/>
      <c r="C1060" s="18"/>
    </row>
    <row r="1061" spans="1:3" s="17" customFormat="1" x14ac:dyDescent="0.25">
      <c r="A1061" s="19"/>
      <c r="C1061" s="18"/>
    </row>
    <row r="1062" spans="1:3" s="17" customFormat="1" x14ac:dyDescent="0.25">
      <c r="A1062" s="19"/>
      <c r="C1062" s="18"/>
    </row>
    <row r="1063" spans="1:3" s="17" customFormat="1" x14ac:dyDescent="0.25">
      <c r="A1063" s="19"/>
      <c r="C1063" s="18"/>
    </row>
    <row r="1064" spans="1:3" s="17" customFormat="1" x14ac:dyDescent="0.25">
      <c r="A1064" s="19"/>
      <c r="C1064" s="18"/>
    </row>
    <row r="1065" spans="1:3" s="17" customFormat="1" x14ac:dyDescent="0.25">
      <c r="A1065" s="19"/>
      <c r="C1065" s="18"/>
    </row>
    <row r="1066" spans="1:3" s="17" customFormat="1" x14ac:dyDescent="0.25">
      <c r="A1066" s="19"/>
      <c r="C1066" s="18"/>
    </row>
    <row r="1067" spans="1:3" s="17" customFormat="1" x14ac:dyDescent="0.25">
      <c r="A1067" s="19"/>
      <c r="C1067" s="18"/>
    </row>
    <row r="1068" spans="1:3" s="17" customFormat="1" x14ac:dyDescent="0.25">
      <c r="A1068" s="19"/>
      <c r="C1068" s="18"/>
    </row>
    <row r="1069" spans="1:3" s="17" customFormat="1" x14ac:dyDescent="0.25">
      <c r="A1069" s="19"/>
      <c r="C1069" s="18"/>
    </row>
    <row r="1070" spans="1:3" s="17" customFormat="1" x14ac:dyDescent="0.25">
      <c r="A1070" s="19"/>
      <c r="C1070" s="18"/>
    </row>
    <row r="1071" spans="1:3" s="17" customFormat="1" x14ac:dyDescent="0.25">
      <c r="A1071" s="19"/>
      <c r="C1071" s="18"/>
    </row>
    <row r="1072" spans="1:3" s="17" customFormat="1" x14ac:dyDescent="0.25">
      <c r="A1072" s="19"/>
      <c r="C1072" s="18"/>
    </row>
    <row r="1073" spans="1:3" s="17" customFormat="1" x14ac:dyDescent="0.25">
      <c r="A1073" s="19"/>
      <c r="C1073" s="18"/>
    </row>
    <row r="1074" spans="1:3" s="17" customFormat="1" x14ac:dyDescent="0.25">
      <c r="A1074" s="19"/>
      <c r="C1074" s="18"/>
    </row>
    <row r="1075" spans="1:3" s="17" customFormat="1" x14ac:dyDescent="0.25">
      <c r="A1075" s="19"/>
      <c r="C1075" s="18"/>
    </row>
    <row r="1076" spans="1:3" s="17" customFormat="1" x14ac:dyDescent="0.25">
      <c r="A1076" s="19"/>
      <c r="C1076" s="18"/>
    </row>
    <row r="1077" spans="1:3" s="17" customFormat="1" x14ac:dyDescent="0.25">
      <c r="A1077" s="19"/>
      <c r="C1077" s="18"/>
    </row>
    <row r="1078" spans="1:3" s="17" customFormat="1" x14ac:dyDescent="0.25">
      <c r="A1078" s="19"/>
      <c r="C1078" s="18"/>
    </row>
    <row r="1079" spans="1:3" s="17" customFormat="1" x14ac:dyDescent="0.25">
      <c r="A1079" s="19"/>
      <c r="C1079" s="18"/>
    </row>
    <row r="1080" spans="1:3" s="17" customFormat="1" x14ac:dyDescent="0.25">
      <c r="A1080" s="19"/>
      <c r="C1080" s="18"/>
    </row>
    <row r="1081" spans="1:3" s="17" customFormat="1" x14ac:dyDescent="0.25">
      <c r="A1081" s="19"/>
      <c r="C1081" s="18"/>
    </row>
    <row r="1082" spans="1:3" s="17" customFormat="1" x14ac:dyDescent="0.25">
      <c r="A1082" s="19"/>
      <c r="C1082" s="18"/>
    </row>
    <row r="1083" spans="1:3" s="17" customFormat="1" x14ac:dyDescent="0.25">
      <c r="A1083" s="19"/>
      <c r="C1083" s="18"/>
    </row>
    <row r="1084" spans="1:3" s="17" customFormat="1" x14ac:dyDescent="0.25">
      <c r="A1084" s="19"/>
      <c r="C1084" s="18"/>
    </row>
    <row r="1085" spans="1:3" s="17" customFormat="1" x14ac:dyDescent="0.25">
      <c r="A1085" s="19"/>
      <c r="C1085" s="18"/>
    </row>
    <row r="1086" spans="1:3" s="17" customFormat="1" x14ac:dyDescent="0.25">
      <c r="A1086" s="19"/>
      <c r="C1086" s="18"/>
    </row>
    <row r="1087" spans="1:3" s="17" customFormat="1" x14ac:dyDescent="0.25">
      <c r="A1087" s="19"/>
      <c r="C1087" s="18"/>
    </row>
    <row r="1088" spans="1:3" s="17" customFormat="1" x14ac:dyDescent="0.25">
      <c r="A1088" s="19"/>
      <c r="C1088" s="18"/>
    </row>
    <row r="1089" spans="1:3" s="17" customFormat="1" x14ac:dyDescent="0.25">
      <c r="A1089" s="19"/>
      <c r="C1089" s="18"/>
    </row>
    <row r="1090" spans="1:3" s="17" customFormat="1" x14ac:dyDescent="0.25">
      <c r="A1090" s="19"/>
      <c r="C1090" s="18"/>
    </row>
    <row r="1091" spans="1:3" s="17" customFormat="1" x14ac:dyDescent="0.25">
      <c r="A1091" s="19"/>
      <c r="C1091" s="18"/>
    </row>
    <row r="1092" spans="1:3" s="17" customFormat="1" x14ac:dyDescent="0.25">
      <c r="A1092" s="19"/>
      <c r="C1092" s="18"/>
    </row>
    <row r="1093" spans="1:3" s="17" customFormat="1" x14ac:dyDescent="0.25">
      <c r="A1093" s="19"/>
      <c r="C1093" s="18"/>
    </row>
    <row r="1094" spans="1:3" s="17" customFormat="1" x14ac:dyDescent="0.25">
      <c r="A1094" s="19"/>
      <c r="C1094" s="18"/>
    </row>
    <row r="1095" spans="1:3" s="17" customFormat="1" x14ac:dyDescent="0.25">
      <c r="A1095" s="19"/>
      <c r="C1095" s="18"/>
    </row>
    <row r="1096" spans="1:3" s="17" customFormat="1" x14ac:dyDescent="0.25">
      <c r="A1096" s="19"/>
      <c r="C1096" s="18"/>
    </row>
    <row r="1097" spans="1:3" s="17" customFormat="1" x14ac:dyDescent="0.25">
      <c r="A1097" s="19"/>
      <c r="C1097" s="18"/>
    </row>
    <row r="1098" spans="1:3" s="17" customFormat="1" x14ac:dyDescent="0.25">
      <c r="A1098" s="19"/>
      <c r="C1098" s="18"/>
    </row>
    <row r="1099" spans="1:3" s="17" customFormat="1" x14ac:dyDescent="0.25">
      <c r="A1099" s="19"/>
      <c r="C1099" s="18"/>
    </row>
    <row r="1100" spans="1:3" s="17" customFormat="1" x14ac:dyDescent="0.25">
      <c r="A1100" s="19"/>
      <c r="C1100" s="18"/>
    </row>
    <row r="1101" spans="1:3" s="17" customFormat="1" x14ac:dyDescent="0.25">
      <c r="A1101" s="19"/>
      <c r="C1101" s="18"/>
    </row>
    <row r="1102" spans="1:3" s="17" customFormat="1" x14ac:dyDescent="0.25">
      <c r="A1102" s="19"/>
      <c r="C1102" s="18"/>
    </row>
    <row r="1103" spans="1:3" s="17" customFormat="1" x14ac:dyDescent="0.25">
      <c r="A1103" s="19"/>
      <c r="C1103" s="18"/>
    </row>
    <row r="1104" spans="1:3" s="17" customFormat="1" x14ac:dyDescent="0.25">
      <c r="A1104" s="19"/>
      <c r="C1104" s="18"/>
    </row>
    <row r="1105" spans="1:3" s="17" customFormat="1" x14ac:dyDescent="0.25">
      <c r="A1105" s="19"/>
      <c r="C1105" s="18"/>
    </row>
    <row r="1106" spans="1:3" s="17" customFormat="1" x14ac:dyDescent="0.25">
      <c r="A1106" s="19"/>
      <c r="C1106" s="18"/>
    </row>
    <row r="1107" spans="1:3" s="17" customFormat="1" x14ac:dyDescent="0.25">
      <c r="A1107" s="19"/>
      <c r="C1107" s="18"/>
    </row>
    <row r="1108" spans="1:3" s="17" customFormat="1" x14ac:dyDescent="0.25">
      <c r="A1108" s="19"/>
      <c r="C1108" s="18"/>
    </row>
    <row r="1109" spans="1:3" s="17" customFormat="1" x14ac:dyDescent="0.25">
      <c r="A1109" s="19"/>
      <c r="C1109" s="18"/>
    </row>
    <row r="1110" spans="1:3" s="17" customFormat="1" x14ac:dyDescent="0.25">
      <c r="A1110" s="19"/>
      <c r="C1110" s="18"/>
    </row>
    <row r="1111" spans="1:3" s="17" customFormat="1" x14ac:dyDescent="0.25">
      <c r="A1111" s="19"/>
      <c r="C1111" s="18"/>
    </row>
    <row r="1112" spans="1:3" s="17" customFormat="1" x14ac:dyDescent="0.25">
      <c r="A1112" s="19"/>
      <c r="C1112" s="18"/>
    </row>
    <row r="1113" spans="1:3" s="17" customFormat="1" x14ac:dyDescent="0.25">
      <c r="A1113" s="19"/>
      <c r="C1113" s="18"/>
    </row>
    <row r="1114" spans="1:3" s="17" customFormat="1" x14ac:dyDescent="0.25">
      <c r="A1114" s="19"/>
      <c r="C1114" s="18"/>
    </row>
    <row r="1115" spans="1:3" s="17" customFormat="1" x14ac:dyDescent="0.25">
      <c r="A1115" s="19"/>
      <c r="C1115" s="18"/>
    </row>
    <row r="1116" spans="1:3" s="17" customFormat="1" x14ac:dyDescent="0.25">
      <c r="A1116" s="19"/>
      <c r="C1116" s="18"/>
    </row>
    <row r="1117" spans="1:3" s="17" customFormat="1" x14ac:dyDescent="0.25">
      <c r="A1117" s="19"/>
      <c r="C1117" s="18"/>
    </row>
    <row r="1118" spans="1:3" s="17" customFormat="1" x14ac:dyDescent="0.25">
      <c r="A1118" s="19"/>
      <c r="C1118" s="18"/>
    </row>
    <row r="1119" spans="1:3" s="17" customFormat="1" x14ac:dyDescent="0.25">
      <c r="A1119" s="19"/>
      <c r="C1119" s="18"/>
    </row>
    <row r="1120" spans="1:3" s="17" customFormat="1" x14ac:dyDescent="0.25">
      <c r="A1120" s="19"/>
      <c r="C1120" s="18"/>
    </row>
    <row r="1121" spans="1:3" s="17" customFormat="1" x14ac:dyDescent="0.25">
      <c r="A1121" s="19"/>
      <c r="C1121" s="18"/>
    </row>
    <row r="1122" spans="1:3" s="17" customFormat="1" x14ac:dyDescent="0.25">
      <c r="A1122" s="19"/>
      <c r="C1122" s="18"/>
    </row>
    <row r="1123" spans="1:3" s="17" customFormat="1" x14ac:dyDescent="0.25">
      <c r="A1123" s="19"/>
      <c r="C1123" s="18"/>
    </row>
    <row r="1124" spans="1:3" s="17" customFormat="1" x14ac:dyDescent="0.25">
      <c r="A1124" s="19"/>
      <c r="C1124" s="18"/>
    </row>
    <row r="1125" spans="1:3" s="17" customFormat="1" x14ac:dyDescent="0.25">
      <c r="A1125" s="19"/>
      <c r="C1125" s="18"/>
    </row>
    <row r="1126" spans="1:3" s="17" customFormat="1" x14ac:dyDescent="0.25">
      <c r="A1126" s="19"/>
      <c r="C1126" s="18"/>
    </row>
    <row r="1127" spans="1:3" s="17" customFormat="1" x14ac:dyDescent="0.25">
      <c r="A1127" s="19"/>
      <c r="C1127" s="18"/>
    </row>
    <row r="1128" spans="1:3" s="17" customFormat="1" x14ac:dyDescent="0.25">
      <c r="A1128" s="19"/>
      <c r="C1128" s="18"/>
    </row>
    <row r="1129" spans="1:3" s="17" customFormat="1" x14ac:dyDescent="0.25">
      <c r="A1129" s="19"/>
      <c r="C1129" s="18"/>
    </row>
    <row r="1130" spans="1:3" s="17" customFormat="1" x14ac:dyDescent="0.25">
      <c r="A1130" s="19"/>
      <c r="C1130" s="18"/>
    </row>
    <row r="1131" spans="1:3" s="17" customFormat="1" x14ac:dyDescent="0.25">
      <c r="A1131" s="19"/>
      <c r="C1131" s="18"/>
    </row>
    <row r="1132" spans="1:3" s="17" customFormat="1" x14ac:dyDescent="0.25">
      <c r="A1132" s="19"/>
      <c r="C1132" s="18"/>
    </row>
    <row r="1133" spans="1:3" s="17" customFormat="1" x14ac:dyDescent="0.25">
      <c r="A1133" s="19"/>
      <c r="C1133" s="18"/>
    </row>
    <row r="1134" spans="1:3" s="17" customFormat="1" x14ac:dyDescent="0.25">
      <c r="A1134" s="19"/>
      <c r="C1134" s="18"/>
    </row>
    <row r="1135" spans="1:3" s="17" customFormat="1" x14ac:dyDescent="0.25">
      <c r="A1135" s="19"/>
      <c r="C1135" s="18"/>
    </row>
    <row r="1136" spans="1:3" s="17" customFormat="1" x14ac:dyDescent="0.25">
      <c r="A1136" s="19"/>
      <c r="C1136" s="18"/>
    </row>
    <row r="1137" spans="1:3" s="17" customFormat="1" x14ac:dyDescent="0.25">
      <c r="A1137" s="19"/>
      <c r="C1137" s="18"/>
    </row>
    <row r="1138" spans="1:3" s="17" customFormat="1" x14ac:dyDescent="0.25">
      <c r="A1138" s="19"/>
      <c r="C1138" s="18"/>
    </row>
    <row r="1139" spans="1:3" s="17" customFormat="1" x14ac:dyDescent="0.25">
      <c r="A1139" s="19"/>
      <c r="C1139" s="18"/>
    </row>
    <row r="1140" spans="1:3" s="17" customFormat="1" x14ac:dyDescent="0.25">
      <c r="A1140" s="19"/>
      <c r="C1140" s="18"/>
    </row>
    <row r="1141" spans="1:3" s="17" customFormat="1" x14ac:dyDescent="0.25">
      <c r="A1141" s="19"/>
      <c r="C1141" s="18"/>
    </row>
    <row r="1142" spans="1:3" s="17" customFormat="1" x14ac:dyDescent="0.25">
      <c r="A1142" s="19"/>
      <c r="C1142" s="18"/>
    </row>
    <row r="1143" spans="1:3" s="17" customFormat="1" x14ac:dyDescent="0.25">
      <c r="A1143" s="19"/>
      <c r="C1143" s="18"/>
    </row>
    <row r="1144" spans="1:3" s="17" customFormat="1" x14ac:dyDescent="0.25">
      <c r="A1144" s="19"/>
      <c r="C1144" s="18"/>
    </row>
    <row r="1145" spans="1:3" s="17" customFormat="1" x14ac:dyDescent="0.25">
      <c r="A1145" s="19"/>
      <c r="C1145" s="18"/>
    </row>
    <row r="1146" spans="1:3" s="17" customFormat="1" x14ac:dyDescent="0.25">
      <c r="A1146" s="19"/>
      <c r="C1146" s="18"/>
    </row>
    <row r="1147" spans="1:3" s="17" customFormat="1" x14ac:dyDescent="0.25">
      <c r="A1147" s="19"/>
      <c r="C1147" s="18"/>
    </row>
    <row r="1148" spans="1:3" s="17" customFormat="1" x14ac:dyDescent="0.25">
      <c r="A1148" s="19"/>
      <c r="C1148" s="18"/>
    </row>
    <row r="1149" spans="1:3" s="17" customFormat="1" x14ac:dyDescent="0.25">
      <c r="A1149" s="19"/>
      <c r="C1149" s="18"/>
    </row>
    <row r="1150" spans="1:3" s="17" customFormat="1" x14ac:dyDescent="0.25">
      <c r="A1150" s="19"/>
      <c r="C1150" s="18"/>
    </row>
    <row r="1151" spans="1:3" s="17" customFormat="1" x14ac:dyDescent="0.25">
      <c r="A1151" s="19"/>
      <c r="C1151" s="18"/>
    </row>
    <row r="1152" spans="1:3" s="17" customFormat="1" x14ac:dyDescent="0.25">
      <c r="A1152" s="19"/>
      <c r="C1152" s="18"/>
    </row>
    <row r="1153" spans="1:3" s="17" customFormat="1" x14ac:dyDescent="0.25">
      <c r="A1153" s="19"/>
      <c r="C1153" s="18"/>
    </row>
    <row r="1154" spans="1:3" s="17" customFormat="1" x14ac:dyDescent="0.25">
      <c r="A1154" s="19"/>
      <c r="C1154" s="18"/>
    </row>
    <row r="1155" spans="1:3" s="17" customFormat="1" x14ac:dyDescent="0.25">
      <c r="A1155" s="19"/>
      <c r="C1155" s="18"/>
    </row>
    <row r="1156" spans="1:3" s="17" customFormat="1" x14ac:dyDescent="0.25">
      <c r="A1156" s="19"/>
      <c r="C1156" s="18"/>
    </row>
    <row r="1157" spans="1:3" s="17" customFormat="1" x14ac:dyDescent="0.25">
      <c r="A1157" s="19"/>
      <c r="C1157" s="18"/>
    </row>
    <row r="1158" spans="1:3" s="17" customFormat="1" x14ac:dyDescent="0.25">
      <c r="A1158" s="19"/>
      <c r="C1158" s="18"/>
    </row>
    <row r="1159" spans="1:3" s="17" customFormat="1" x14ac:dyDescent="0.25">
      <c r="A1159" s="19"/>
      <c r="C1159" s="18"/>
    </row>
    <row r="1160" spans="1:3" s="17" customFormat="1" x14ac:dyDescent="0.25">
      <c r="A1160" s="19"/>
      <c r="C1160" s="18"/>
    </row>
    <row r="1161" spans="1:3" s="17" customFormat="1" x14ac:dyDescent="0.25">
      <c r="A1161" s="19"/>
      <c r="C1161" s="18"/>
    </row>
    <row r="1162" spans="1:3" s="17" customFormat="1" x14ac:dyDescent="0.25">
      <c r="A1162" s="19"/>
      <c r="C1162" s="18"/>
    </row>
    <row r="1163" spans="1:3" s="17" customFormat="1" x14ac:dyDescent="0.25">
      <c r="A1163" s="19"/>
      <c r="C1163" s="18"/>
    </row>
    <row r="1164" spans="1:3" s="17" customFormat="1" x14ac:dyDescent="0.25">
      <c r="A1164" s="19"/>
      <c r="C1164" s="18"/>
    </row>
    <row r="1165" spans="1:3" s="17" customFormat="1" x14ac:dyDescent="0.25">
      <c r="A1165" s="19"/>
      <c r="C1165" s="18"/>
    </row>
    <row r="1166" spans="1:3" s="17" customFormat="1" x14ac:dyDescent="0.25">
      <c r="A1166" s="19"/>
      <c r="C1166" s="18"/>
    </row>
    <row r="1167" spans="1:3" s="17" customFormat="1" x14ac:dyDescent="0.25">
      <c r="A1167" s="19"/>
      <c r="C1167" s="18"/>
    </row>
    <row r="1168" spans="1:3" s="17" customFormat="1" x14ac:dyDescent="0.25">
      <c r="A1168" s="19"/>
      <c r="C1168" s="18"/>
    </row>
    <row r="1169" spans="1:3" s="17" customFormat="1" x14ac:dyDescent="0.25">
      <c r="A1169" s="19"/>
      <c r="C1169" s="18"/>
    </row>
    <row r="1170" spans="1:3" s="17" customFormat="1" x14ac:dyDescent="0.25">
      <c r="A1170" s="19"/>
      <c r="C1170" s="18"/>
    </row>
    <row r="1171" spans="1:3" s="17" customFormat="1" x14ac:dyDescent="0.25">
      <c r="A1171" s="19"/>
      <c r="C1171" s="18"/>
    </row>
    <row r="1172" spans="1:3" s="17" customFormat="1" x14ac:dyDescent="0.25">
      <c r="A1172" s="19"/>
      <c r="C1172" s="18"/>
    </row>
    <row r="1173" spans="1:3" s="17" customFormat="1" x14ac:dyDescent="0.25">
      <c r="A1173" s="19"/>
      <c r="C1173" s="18"/>
    </row>
    <row r="1174" spans="1:3" s="17" customFormat="1" x14ac:dyDescent="0.25">
      <c r="A1174" s="19"/>
      <c r="C1174" s="18"/>
    </row>
    <row r="1175" spans="1:3" s="17" customFormat="1" x14ac:dyDescent="0.25">
      <c r="A1175" s="19"/>
      <c r="C1175" s="18"/>
    </row>
    <row r="1176" spans="1:3" s="17" customFormat="1" x14ac:dyDescent="0.25">
      <c r="A1176" s="19"/>
      <c r="C1176" s="18"/>
    </row>
    <row r="1177" spans="1:3" s="17" customFormat="1" x14ac:dyDescent="0.25">
      <c r="A1177" s="19"/>
      <c r="C1177" s="18"/>
    </row>
    <row r="1178" spans="1:3" s="17" customFormat="1" x14ac:dyDescent="0.25">
      <c r="A1178" s="19"/>
      <c r="C1178" s="18"/>
    </row>
    <row r="1179" spans="1:3" s="17" customFormat="1" x14ac:dyDescent="0.25">
      <c r="A1179" s="19"/>
      <c r="C1179" s="18"/>
    </row>
    <row r="1180" spans="1:3" s="17" customFormat="1" x14ac:dyDescent="0.25">
      <c r="A1180" s="19"/>
      <c r="C1180" s="18"/>
    </row>
    <row r="1181" spans="1:3" s="17" customFormat="1" x14ac:dyDescent="0.25">
      <c r="A1181" s="19"/>
      <c r="C1181" s="18"/>
    </row>
    <row r="1182" spans="1:3" s="17" customFormat="1" x14ac:dyDescent="0.25">
      <c r="A1182" s="19"/>
      <c r="C1182" s="18"/>
    </row>
    <row r="1183" spans="1:3" s="17" customFormat="1" x14ac:dyDescent="0.25">
      <c r="A1183" s="19"/>
      <c r="C1183" s="18"/>
    </row>
    <row r="1184" spans="1:3" s="17" customFormat="1" x14ac:dyDescent="0.25">
      <c r="A1184" s="19"/>
      <c r="C1184" s="18"/>
    </row>
    <row r="1185" spans="1:3" s="17" customFormat="1" x14ac:dyDescent="0.25">
      <c r="A1185" s="19"/>
      <c r="C1185" s="18"/>
    </row>
    <row r="1186" spans="1:3" s="17" customFormat="1" x14ac:dyDescent="0.25">
      <c r="A1186" s="19"/>
      <c r="C1186" s="18"/>
    </row>
    <row r="1187" spans="1:3" s="17" customFormat="1" x14ac:dyDescent="0.25">
      <c r="A1187" s="19"/>
      <c r="C1187" s="18"/>
    </row>
    <row r="1188" spans="1:3" s="17" customFormat="1" x14ac:dyDescent="0.25">
      <c r="A1188" s="19"/>
      <c r="C1188" s="18"/>
    </row>
    <row r="1189" spans="1:3" s="17" customFormat="1" x14ac:dyDescent="0.25">
      <c r="A1189" s="19"/>
      <c r="C1189" s="18"/>
    </row>
    <row r="1190" spans="1:3" s="17" customFormat="1" x14ac:dyDescent="0.25">
      <c r="A1190" s="19"/>
      <c r="C1190" s="18"/>
    </row>
    <row r="1191" spans="1:3" s="17" customFormat="1" x14ac:dyDescent="0.25">
      <c r="A1191" s="19"/>
      <c r="C1191" s="18"/>
    </row>
    <row r="1192" spans="1:3" s="17" customFormat="1" x14ac:dyDescent="0.25">
      <c r="A1192" s="19"/>
      <c r="C1192" s="18"/>
    </row>
    <row r="1193" spans="1:3" s="17" customFormat="1" x14ac:dyDescent="0.25">
      <c r="A1193" s="19"/>
      <c r="C1193" s="18"/>
    </row>
    <row r="1194" spans="1:3" s="17" customFormat="1" x14ac:dyDescent="0.25">
      <c r="A1194" s="19"/>
      <c r="C1194" s="18"/>
    </row>
    <row r="1195" spans="1:3" s="17" customFormat="1" x14ac:dyDescent="0.25">
      <c r="A1195" s="19"/>
      <c r="C1195" s="18"/>
    </row>
    <row r="1196" spans="1:3" s="17" customFormat="1" x14ac:dyDescent="0.25">
      <c r="A1196" s="19"/>
      <c r="C1196" s="18"/>
    </row>
    <row r="1197" spans="1:3" s="17" customFormat="1" x14ac:dyDescent="0.25">
      <c r="A1197" s="19"/>
      <c r="C1197" s="18"/>
    </row>
    <row r="1198" spans="1:3" s="17" customFormat="1" x14ac:dyDescent="0.25">
      <c r="A1198" s="19"/>
      <c r="C1198" s="18"/>
    </row>
    <row r="1199" spans="1:3" s="17" customFormat="1" x14ac:dyDescent="0.25">
      <c r="A1199" s="19"/>
      <c r="C1199" s="18"/>
    </row>
    <row r="1200" spans="1:3" s="17" customFormat="1" x14ac:dyDescent="0.25">
      <c r="A1200" s="19"/>
      <c r="C1200" s="18"/>
    </row>
    <row r="1201" spans="1:3" s="17" customFormat="1" x14ac:dyDescent="0.25">
      <c r="A1201" s="19"/>
      <c r="C1201" s="18"/>
    </row>
    <row r="1202" spans="1:3" s="17" customFormat="1" x14ac:dyDescent="0.25">
      <c r="A1202" s="19"/>
      <c r="C1202" s="18"/>
    </row>
    <row r="1203" spans="1:3" s="17" customFormat="1" x14ac:dyDescent="0.25">
      <c r="A1203" s="19"/>
      <c r="C1203" s="18"/>
    </row>
    <row r="1204" spans="1:3" s="17" customFormat="1" x14ac:dyDescent="0.25">
      <c r="A1204" s="19"/>
      <c r="C1204" s="18"/>
    </row>
    <row r="1205" spans="1:3" s="17" customFormat="1" x14ac:dyDescent="0.25">
      <c r="A1205" s="19"/>
      <c r="C1205" s="18"/>
    </row>
    <row r="1206" spans="1:3" s="17" customFormat="1" x14ac:dyDescent="0.25">
      <c r="A1206" s="19"/>
      <c r="C1206" s="18"/>
    </row>
    <row r="1207" spans="1:3" s="17" customFormat="1" x14ac:dyDescent="0.25">
      <c r="A1207" s="19"/>
      <c r="C1207" s="18"/>
    </row>
    <row r="1208" spans="1:3" s="17" customFormat="1" x14ac:dyDescent="0.25">
      <c r="A1208" s="19"/>
      <c r="C1208" s="18"/>
    </row>
    <row r="1209" spans="1:3" s="17" customFormat="1" x14ac:dyDescent="0.25">
      <c r="A1209" s="19"/>
      <c r="C1209" s="18"/>
    </row>
    <row r="1210" spans="1:3" s="17" customFormat="1" x14ac:dyDescent="0.25">
      <c r="A1210" s="19"/>
      <c r="C1210" s="18"/>
    </row>
    <row r="1211" spans="1:3" s="17" customFormat="1" x14ac:dyDescent="0.25">
      <c r="A1211" s="19"/>
      <c r="C1211" s="18"/>
    </row>
    <row r="1212" spans="1:3" s="17" customFormat="1" x14ac:dyDescent="0.25">
      <c r="A1212" s="19"/>
      <c r="C1212" s="18"/>
    </row>
    <row r="1213" spans="1:3" s="17" customFormat="1" x14ac:dyDescent="0.25">
      <c r="A1213" s="19"/>
      <c r="C1213" s="18"/>
    </row>
    <row r="1214" spans="1:3" s="17" customFormat="1" x14ac:dyDescent="0.25">
      <c r="A1214" s="19"/>
      <c r="C1214" s="18"/>
    </row>
    <row r="1215" spans="1:3" s="17" customFormat="1" x14ac:dyDescent="0.25">
      <c r="A1215" s="19"/>
      <c r="C1215" s="18"/>
    </row>
    <row r="1216" spans="1:3" s="17" customFormat="1" x14ac:dyDescent="0.25">
      <c r="A1216" s="19"/>
      <c r="C1216" s="18"/>
    </row>
    <row r="1217" spans="1:3" s="17" customFormat="1" x14ac:dyDescent="0.25">
      <c r="A1217" s="19"/>
      <c r="C1217" s="18"/>
    </row>
    <row r="1218" spans="1:3" s="17" customFormat="1" x14ac:dyDescent="0.25">
      <c r="A1218" s="19"/>
      <c r="C1218" s="18"/>
    </row>
    <row r="1219" spans="1:3" s="17" customFormat="1" x14ac:dyDescent="0.25">
      <c r="A1219" s="19"/>
      <c r="C1219" s="18"/>
    </row>
    <row r="1220" spans="1:3" s="17" customFormat="1" x14ac:dyDescent="0.25">
      <c r="A1220" s="19"/>
      <c r="C1220" s="18"/>
    </row>
    <row r="1221" spans="1:3" s="17" customFormat="1" x14ac:dyDescent="0.25">
      <c r="A1221" s="19"/>
      <c r="C1221" s="18"/>
    </row>
    <row r="1222" spans="1:3" s="17" customFormat="1" x14ac:dyDescent="0.25">
      <c r="A1222" s="19"/>
      <c r="C1222" s="18"/>
    </row>
    <row r="1223" spans="1:3" s="17" customFormat="1" x14ac:dyDescent="0.25">
      <c r="A1223" s="19"/>
      <c r="C1223" s="18"/>
    </row>
    <row r="1224" spans="1:3" s="17" customFormat="1" x14ac:dyDescent="0.25">
      <c r="A1224" s="19"/>
      <c r="C1224" s="18"/>
    </row>
    <row r="1225" spans="1:3" s="17" customFormat="1" x14ac:dyDescent="0.25">
      <c r="A1225" s="19"/>
      <c r="C1225" s="18"/>
    </row>
    <row r="1226" spans="1:3" s="17" customFormat="1" x14ac:dyDescent="0.25">
      <c r="A1226" s="19"/>
      <c r="C1226" s="18"/>
    </row>
    <row r="1227" spans="1:3" s="17" customFormat="1" x14ac:dyDescent="0.25">
      <c r="A1227" s="19"/>
      <c r="C1227" s="18"/>
    </row>
    <row r="1228" spans="1:3" s="17" customFormat="1" x14ac:dyDescent="0.25">
      <c r="A1228" s="19"/>
      <c r="C1228" s="18"/>
    </row>
    <row r="1229" spans="1:3" s="17" customFormat="1" x14ac:dyDescent="0.25">
      <c r="A1229" s="19"/>
      <c r="C1229" s="18"/>
    </row>
    <row r="1230" spans="1:3" s="17" customFormat="1" x14ac:dyDescent="0.25">
      <c r="A1230" s="19"/>
      <c r="C1230" s="18"/>
    </row>
    <row r="1231" spans="1:3" s="17" customFormat="1" x14ac:dyDescent="0.25">
      <c r="A1231" s="19"/>
      <c r="C1231" s="18"/>
    </row>
    <row r="1232" spans="1:3" s="17" customFormat="1" x14ac:dyDescent="0.25">
      <c r="A1232" s="19"/>
      <c r="C1232" s="18"/>
    </row>
    <row r="1233" spans="1:3" s="17" customFormat="1" x14ac:dyDescent="0.25">
      <c r="A1233" s="19"/>
      <c r="C1233" s="18"/>
    </row>
    <row r="1234" spans="1:3" s="17" customFormat="1" x14ac:dyDescent="0.25">
      <c r="A1234" s="19"/>
      <c r="C1234" s="18"/>
    </row>
    <row r="1235" spans="1:3" s="17" customFormat="1" x14ac:dyDescent="0.25">
      <c r="A1235" s="19"/>
      <c r="C1235" s="18"/>
    </row>
    <row r="1236" spans="1:3" s="17" customFormat="1" x14ac:dyDescent="0.25">
      <c r="A1236" s="19"/>
      <c r="C1236" s="18"/>
    </row>
    <row r="1237" spans="1:3" s="17" customFormat="1" x14ac:dyDescent="0.25">
      <c r="A1237" s="19"/>
      <c r="C1237" s="18"/>
    </row>
    <row r="1238" spans="1:3" s="17" customFormat="1" x14ac:dyDescent="0.25">
      <c r="A1238" s="19"/>
      <c r="C1238" s="18"/>
    </row>
    <row r="1239" spans="1:3" s="17" customFormat="1" x14ac:dyDescent="0.25">
      <c r="A1239" s="19"/>
      <c r="C1239" s="18"/>
    </row>
    <row r="1240" spans="1:3" s="17" customFormat="1" x14ac:dyDescent="0.25">
      <c r="A1240" s="19"/>
      <c r="C1240" s="18"/>
    </row>
    <row r="1241" spans="1:3" s="17" customFormat="1" x14ac:dyDescent="0.25">
      <c r="A1241" s="19"/>
      <c r="C1241" s="18"/>
    </row>
    <row r="1242" spans="1:3" s="17" customFormat="1" x14ac:dyDescent="0.25">
      <c r="A1242" s="19"/>
      <c r="C1242" s="18"/>
    </row>
    <row r="1243" spans="1:3" s="17" customFormat="1" x14ac:dyDescent="0.25">
      <c r="A1243" s="19"/>
      <c r="C1243" s="18"/>
    </row>
    <row r="1244" spans="1:3" s="17" customFormat="1" x14ac:dyDescent="0.25">
      <c r="A1244" s="19"/>
      <c r="C1244" s="18"/>
    </row>
    <row r="1245" spans="1:3" s="17" customFormat="1" x14ac:dyDescent="0.25">
      <c r="A1245" s="19"/>
      <c r="C1245" s="18"/>
    </row>
    <row r="1246" spans="1:3" s="17" customFormat="1" x14ac:dyDescent="0.25">
      <c r="A1246" s="19"/>
      <c r="C1246" s="18"/>
    </row>
    <row r="1247" spans="1:3" s="17" customFormat="1" x14ac:dyDescent="0.25">
      <c r="A1247" s="19"/>
      <c r="C1247" s="18"/>
    </row>
    <row r="1248" spans="1:3" s="17" customFormat="1" x14ac:dyDescent="0.25">
      <c r="A1248" s="19"/>
      <c r="C1248" s="18"/>
    </row>
    <row r="1249" spans="1:3" s="17" customFormat="1" x14ac:dyDescent="0.25">
      <c r="A1249" s="19"/>
      <c r="C1249" s="18"/>
    </row>
    <row r="1250" spans="1:3" s="17" customFormat="1" x14ac:dyDescent="0.25">
      <c r="A1250" s="19"/>
      <c r="C1250" s="18"/>
    </row>
    <row r="1251" spans="1:3" s="17" customFormat="1" x14ac:dyDescent="0.25">
      <c r="A1251" s="19"/>
      <c r="C1251" s="18"/>
    </row>
    <row r="1252" spans="1:3" s="17" customFormat="1" x14ac:dyDescent="0.25">
      <c r="A1252" s="19"/>
      <c r="C1252" s="18"/>
    </row>
    <row r="1253" spans="1:3" s="17" customFormat="1" x14ac:dyDescent="0.25">
      <c r="A1253" s="19"/>
      <c r="C1253" s="18"/>
    </row>
    <row r="1254" spans="1:3" s="17" customFormat="1" x14ac:dyDescent="0.25">
      <c r="A1254" s="19"/>
      <c r="C1254" s="18"/>
    </row>
    <row r="1255" spans="1:3" s="17" customFormat="1" x14ac:dyDescent="0.25">
      <c r="A1255" s="19"/>
      <c r="C1255" s="18"/>
    </row>
    <row r="1256" spans="1:3" s="17" customFormat="1" x14ac:dyDescent="0.25">
      <c r="A1256" s="19"/>
      <c r="C1256" s="18"/>
    </row>
    <row r="1257" spans="1:3" s="17" customFormat="1" x14ac:dyDescent="0.25">
      <c r="A1257" s="19"/>
      <c r="C1257" s="18"/>
    </row>
    <row r="1258" spans="1:3" s="17" customFormat="1" x14ac:dyDescent="0.25">
      <c r="A1258" s="19"/>
      <c r="C1258" s="18"/>
    </row>
    <row r="1259" spans="1:3" s="17" customFormat="1" x14ac:dyDescent="0.25">
      <c r="A1259" s="19"/>
      <c r="C1259" s="18"/>
    </row>
    <row r="1260" spans="1:3" s="17" customFormat="1" x14ac:dyDescent="0.25">
      <c r="A1260" s="19"/>
      <c r="C1260" s="18"/>
    </row>
    <row r="1261" spans="1:3" s="17" customFormat="1" x14ac:dyDescent="0.25">
      <c r="A1261" s="19"/>
      <c r="C1261" s="18"/>
    </row>
    <row r="1262" spans="1:3" s="17" customFormat="1" x14ac:dyDescent="0.25">
      <c r="A1262" s="19"/>
      <c r="C1262" s="18"/>
    </row>
    <row r="1263" spans="1:3" s="17" customFormat="1" x14ac:dyDescent="0.25">
      <c r="A1263" s="19"/>
      <c r="C1263" s="18"/>
    </row>
    <row r="1264" spans="1:3" s="17" customFormat="1" x14ac:dyDescent="0.25">
      <c r="A1264" s="19"/>
      <c r="C1264" s="18"/>
    </row>
    <row r="1265" spans="1:3" s="17" customFormat="1" x14ac:dyDescent="0.25">
      <c r="A1265" s="19"/>
      <c r="C1265" s="18"/>
    </row>
    <row r="1266" spans="1:3" s="17" customFormat="1" x14ac:dyDescent="0.25">
      <c r="A1266" s="19"/>
      <c r="C1266" s="18"/>
    </row>
    <row r="1267" spans="1:3" s="17" customFormat="1" x14ac:dyDescent="0.25">
      <c r="A1267" s="19"/>
      <c r="C1267" s="18"/>
    </row>
    <row r="1268" spans="1:3" s="17" customFormat="1" x14ac:dyDescent="0.25">
      <c r="A1268" s="19"/>
      <c r="C1268" s="18"/>
    </row>
    <row r="1269" spans="1:3" s="17" customFormat="1" x14ac:dyDescent="0.25">
      <c r="A1269" s="19"/>
      <c r="C1269" s="18"/>
    </row>
    <row r="1270" spans="1:3" s="17" customFormat="1" x14ac:dyDescent="0.25">
      <c r="A1270" s="19"/>
      <c r="C1270" s="18"/>
    </row>
    <row r="1271" spans="1:3" s="17" customFormat="1" x14ac:dyDescent="0.25">
      <c r="A1271" s="19"/>
      <c r="C1271" s="18"/>
    </row>
    <row r="1272" spans="1:3" s="17" customFormat="1" x14ac:dyDescent="0.25">
      <c r="A1272" s="19"/>
      <c r="C1272" s="18"/>
    </row>
    <row r="1273" spans="1:3" s="17" customFormat="1" x14ac:dyDescent="0.25">
      <c r="A1273" s="19"/>
      <c r="C1273" s="18"/>
    </row>
    <row r="1274" spans="1:3" s="17" customFormat="1" x14ac:dyDescent="0.25">
      <c r="A1274" s="19"/>
      <c r="C1274" s="18"/>
    </row>
    <row r="1275" spans="1:3" s="17" customFormat="1" x14ac:dyDescent="0.25">
      <c r="A1275" s="19"/>
      <c r="C1275" s="18"/>
    </row>
    <row r="1276" spans="1:3" s="17" customFormat="1" x14ac:dyDescent="0.25">
      <c r="A1276" s="19"/>
      <c r="C1276" s="18"/>
    </row>
    <row r="1277" spans="1:3" s="17" customFormat="1" x14ac:dyDescent="0.25">
      <c r="A1277" s="19"/>
      <c r="C1277" s="18"/>
    </row>
    <row r="1278" spans="1:3" s="17" customFormat="1" x14ac:dyDescent="0.25">
      <c r="A1278" s="19"/>
      <c r="C1278" s="18"/>
    </row>
    <row r="1279" spans="1:3" s="17" customFormat="1" x14ac:dyDescent="0.25">
      <c r="A1279" s="19"/>
      <c r="C1279" s="18"/>
    </row>
    <row r="1280" spans="1:3" s="17" customFormat="1" x14ac:dyDescent="0.25">
      <c r="A1280" s="19"/>
      <c r="C1280" s="18"/>
    </row>
    <row r="1281" spans="1:3" s="17" customFormat="1" x14ac:dyDescent="0.25">
      <c r="A1281" s="19"/>
      <c r="C1281" s="18"/>
    </row>
    <row r="1282" spans="1:3" s="17" customFormat="1" x14ac:dyDescent="0.25">
      <c r="A1282" s="19"/>
      <c r="C1282" s="18"/>
    </row>
    <row r="1283" spans="1:3" s="17" customFormat="1" x14ac:dyDescent="0.25">
      <c r="A1283" s="19"/>
      <c r="C1283" s="18"/>
    </row>
    <row r="1284" spans="1:3" s="17" customFormat="1" x14ac:dyDescent="0.25">
      <c r="A1284" s="19"/>
      <c r="C1284" s="18"/>
    </row>
    <row r="1285" spans="1:3" s="17" customFormat="1" x14ac:dyDescent="0.25">
      <c r="A1285" s="19"/>
      <c r="C1285" s="18"/>
    </row>
    <row r="1286" spans="1:3" s="17" customFormat="1" x14ac:dyDescent="0.25">
      <c r="A1286" s="19"/>
      <c r="C1286" s="18"/>
    </row>
    <row r="1287" spans="1:3" s="17" customFormat="1" x14ac:dyDescent="0.25">
      <c r="A1287" s="19"/>
      <c r="C1287" s="18"/>
    </row>
    <row r="1288" spans="1:3" s="17" customFormat="1" x14ac:dyDescent="0.25">
      <c r="A1288" s="19"/>
      <c r="C1288" s="18"/>
    </row>
    <row r="1289" spans="1:3" s="17" customFormat="1" x14ac:dyDescent="0.25">
      <c r="A1289" s="19"/>
      <c r="C1289" s="18"/>
    </row>
    <row r="1290" spans="1:3" s="17" customFormat="1" x14ac:dyDescent="0.25">
      <c r="A1290" s="19"/>
      <c r="C1290" s="18"/>
    </row>
    <row r="1291" spans="1:3" s="17" customFormat="1" x14ac:dyDescent="0.25">
      <c r="A1291" s="19"/>
      <c r="C1291" s="18"/>
    </row>
    <row r="1292" spans="1:3" s="17" customFormat="1" x14ac:dyDescent="0.25">
      <c r="A1292" s="19"/>
      <c r="C1292" s="18"/>
    </row>
    <row r="1293" spans="1:3" s="17" customFormat="1" x14ac:dyDescent="0.25">
      <c r="A1293" s="19"/>
      <c r="C1293" s="18"/>
    </row>
    <row r="1294" spans="1:3" s="17" customFormat="1" x14ac:dyDescent="0.25">
      <c r="A1294" s="19"/>
      <c r="C1294" s="18"/>
    </row>
    <row r="1295" spans="1:3" s="17" customFormat="1" x14ac:dyDescent="0.25">
      <c r="A1295" s="19"/>
      <c r="C1295" s="18"/>
    </row>
    <row r="1296" spans="1:3" s="17" customFormat="1" x14ac:dyDescent="0.25">
      <c r="A1296" s="19"/>
      <c r="C1296" s="18"/>
    </row>
    <row r="1297" spans="1:3" s="17" customFormat="1" x14ac:dyDescent="0.25">
      <c r="A1297" s="19"/>
      <c r="C1297" s="18"/>
    </row>
    <row r="1298" spans="1:3" s="17" customFormat="1" x14ac:dyDescent="0.25">
      <c r="A1298" s="19"/>
      <c r="C1298" s="18"/>
    </row>
    <row r="1299" spans="1:3" s="17" customFormat="1" x14ac:dyDescent="0.25">
      <c r="A1299" s="19"/>
      <c r="C1299" s="18"/>
    </row>
    <row r="1300" spans="1:3" s="17" customFormat="1" x14ac:dyDescent="0.25">
      <c r="A1300" s="19"/>
      <c r="C1300" s="18"/>
    </row>
    <row r="1301" spans="1:3" s="17" customFormat="1" x14ac:dyDescent="0.25">
      <c r="A1301" s="19"/>
      <c r="C1301" s="18"/>
    </row>
    <row r="1302" spans="1:3" s="17" customFormat="1" x14ac:dyDescent="0.25">
      <c r="A1302" s="19"/>
      <c r="C1302" s="18"/>
    </row>
    <row r="1303" spans="1:3" s="17" customFormat="1" x14ac:dyDescent="0.25">
      <c r="A1303" s="19"/>
      <c r="C1303" s="18"/>
    </row>
    <row r="1304" spans="1:3" s="17" customFormat="1" x14ac:dyDescent="0.25">
      <c r="A1304" s="19"/>
      <c r="C1304" s="18"/>
    </row>
    <row r="1305" spans="1:3" s="17" customFormat="1" x14ac:dyDescent="0.25">
      <c r="A1305" s="19"/>
      <c r="C1305" s="18"/>
    </row>
    <row r="1306" spans="1:3" s="17" customFormat="1" x14ac:dyDescent="0.25">
      <c r="A1306" s="19"/>
      <c r="C1306" s="18"/>
    </row>
    <row r="1307" spans="1:3" s="17" customFormat="1" x14ac:dyDescent="0.25">
      <c r="A1307" s="19"/>
      <c r="C1307" s="18"/>
    </row>
    <row r="1308" spans="1:3" s="17" customFormat="1" x14ac:dyDescent="0.25">
      <c r="A1308" s="19"/>
      <c r="C1308" s="18"/>
    </row>
    <row r="1309" spans="1:3" s="17" customFormat="1" x14ac:dyDescent="0.25">
      <c r="A1309" s="19"/>
      <c r="C1309" s="18"/>
    </row>
    <row r="1310" spans="1:3" s="17" customFormat="1" x14ac:dyDescent="0.25">
      <c r="A1310" s="19"/>
      <c r="C1310" s="18"/>
    </row>
    <row r="1311" spans="1:3" s="17" customFormat="1" x14ac:dyDescent="0.25">
      <c r="A1311" s="19"/>
      <c r="C1311" s="18"/>
    </row>
    <row r="1312" spans="1:3" s="17" customFormat="1" x14ac:dyDescent="0.25">
      <c r="A1312" s="19"/>
      <c r="C1312" s="18"/>
    </row>
    <row r="1313" spans="1:3" s="17" customFormat="1" x14ac:dyDescent="0.25">
      <c r="A1313" s="19"/>
      <c r="C1313" s="18"/>
    </row>
    <row r="1314" spans="1:3" s="17" customFormat="1" x14ac:dyDescent="0.25">
      <c r="A1314" s="19"/>
      <c r="C1314" s="18"/>
    </row>
    <row r="1315" spans="1:3" s="17" customFormat="1" x14ac:dyDescent="0.25">
      <c r="A1315" s="19"/>
      <c r="C1315" s="18"/>
    </row>
    <row r="1316" spans="1:3" s="17" customFormat="1" x14ac:dyDescent="0.25">
      <c r="A1316" s="19"/>
      <c r="C1316" s="18"/>
    </row>
    <row r="1317" spans="1:3" s="17" customFormat="1" x14ac:dyDescent="0.25">
      <c r="A1317" s="19"/>
      <c r="C1317" s="18"/>
    </row>
    <row r="1318" spans="1:3" s="17" customFormat="1" x14ac:dyDescent="0.25">
      <c r="A1318" s="19"/>
      <c r="C1318" s="18"/>
    </row>
    <row r="1319" spans="1:3" s="17" customFormat="1" x14ac:dyDescent="0.25">
      <c r="A1319" s="19"/>
      <c r="C1319" s="18"/>
    </row>
    <row r="1320" spans="1:3" s="17" customFormat="1" x14ac:dyDescent="0.25">
      <c r="A1320" s="19"/>
      <c r="C1320" s="18"/>
    </row>
    <row r="1321" spans="1:3" s="17" customFormat="1" x14ac:dyDescent="0.25">
      <c r="A1321" s="19"/>
      <c r="C1321" s="18"/>
    </row>
    <row r="1322" spans="1:3" s="17" customFormat="1" x14ac:dyDescent="0.25">
      <c r="A1322" s="19"/>
      <c r="C1322" s="18"/>
    </row>
    <row r="1323" spans="1:3" s="17" customFormat="1" x14ac:dyDescent="0.25">
      <c r="A1323" s="19"/>
      <c r="C1323" s="18"/>
    </row>
    <row r="1324" spans="1:3" s="17" customFormat="1" x14ac:dyDescent="0.25">
      <c r="A1324" s="19"/>
      <c r="C1324" s="18"/>
    </row>
    <row r="1325" spans="1:3" s="17" customFormat="1" x14ac:dyDescent="0.25">
      <c r="A1325" s="19"/>
      <c r="C1325" s="18"/>
    </row>
    <row r="1326" spans="1:3" s="17" customFormat="1" x14ac:dyDescent="0.25">
      <c r="A1326" s="19"/>
      <c r="C1326" s="18"/>
    </row>
    <row r="1327" spans="1:3" s="17" customFormat="1" x14ac:dyDescent="0.25">
      <c r="A1327" s="19"/>
      <c r="C1327" s="18"/>
    </row>
    <row r="1328" spans="1:3" s="17" customFormat="1" x14ac:dyDescent="0.25">
      <c r="A1328" s="19"/>
      <c r="C1328" s="18"/>
    </row>
    <row r="1329" spans="1:3" s="17" customFormat="1" x14ac:dyDescent="0.25">
      <c r="A1329" s="19"/>
      <c r="C1329" s="18"/>
    </row>
    <row r="1330" spans="1:3" s="17" customFormat="1" x14ac:dyDescent="0.25">
      <c r="A1330" s="19"/>
      <c r="C1330" s="18"/>
    </row>
    <row r="1331" spans="1:3" s="17" customFormat="1" x14ac:dyDescent="0.25">
      <c r="A1331" s="19"/>
      <c r="C1331" s="18"/>
    </row>
    <row r="1332" spans="1:3" s="17" customFormat="1" x14ac:dyDescent="0.25">
      <c r="A1332" s="19"/>
      <c r="C1332" s="18"/>
    </row>
    <row r="1333" spans="1:3" s="17" customFormat="1" x14ac:dyDescent="0.25">
      <c r="A1333" s="19"/>
      <c r="C1333" s="18"/>
    </row>
    <row r="1334" spans="1:3" s="17" customFormat="1" x14ac:dyDescent="0.25">
      <c r="A1334" s="19"/>
      <c r="C1334" s="18"/>
    </row>
    <row r="1335" spans="1:3" s="17" customFormat="1" x14ac:dyDescent="0.25">
      <c r="A1335" s="19"/>
      <c r="C1335" s="18"/>
    </row>
    <row r="1336" spans="1:3" s="17" customFormat="1" x14ac:dyDescent="0.25">
      <c r="A1336" s="19"/>
      <c r="C1336" s="18"/>
    </row>
    <row r="1337" spans="1:3" s="17" customFormat="1" x14ac:dyDescent="0.25">
      <c r="A1337" s="19"/>
      <c r="C1337" s="18"/>
    </row>
    <row r="1338" spans="1:3" s="17" customFormat="1" x14ac:dyDescent="0.25">
      <c r="A1338" s="19"/>
      <c r="C1338" s="18"/>
    </row>
    <row r="1339" spans="1:3" s="17" customFormat="1" x14ac:dyDescent="0.25">
      <c r="A1339" s="19"/>
      <c r="C1339" s="18"/>
    </row>
    <row r="1340" spans="1:3" s="17" customFormat="1" x14ac:dyDescent="0.25">
      <c r="A1340" s="19"/>
      <c r="C1340" s="18"/>
    </row>
    <row r="1341" spans="1:3" s="17" customFormat="1" x14ac:dyDescent="0.25">
      <c r="A1341" s="19"/>
      <c r="C1341" s="18"/>
    </row>
    <row r="1342" spans="1:3" s="17" customFormat="1" x14ac:dyDescent="0.25">
      <c r="A1342" s="19"/>
      <c r="C1342" s="18"/>
    </row>
    <row r="1343" spans="1:3" s="17" customFormat="1" x14ac:dyDescent="0.25">
      <c r="A1343" s="19"/>
      <c r="C1343" s="18"/>
    </row>
    <row r="1344" spans="1:3" s="17" customFormat="1" x14ac:dyDescent="0.25">
      <c r="A1344" s="19"/>
      <c r="C1344" s="18"/>
    </row>
    <row r="1345" spans="1:3" s="17" customFormat="1" x14ac:dyDescent="0.25">
      <c r="A1345" s="19"/>
      <c r="C1345" s="18"/>
    </row>
    <row r="1346" spans="1:3" s="17" customFormat="1" x14ac:dyDescent="0.25">
      <c r="A1346" s="19"/>
      <c r="C1346" s="18"/>
    </row>
    <row r="1347" spans="1:3" s="17" customFormat="1" x14ac:dyDescent="0.25">
      <c r="A1347" s="19"/>
      <c r="C1347" s="18"/>
    </row>
    <row r="1348" spans="1:3" s="17" customFormat="1" x14ac:dyDescent="0.25">
      <c r="A1348" s="19"/>
      <c r="C1348" s="18"/>
    </row>
    <row r="1349" spans="1:3" s="17" customFormat="1" x14ac:dyDescent="0.25">
      <c r="A1349" s="19"/>
      <c r="C1349" s="18"/>
    </row>
    <row r="1350" spans="1:3" s="17" customFormat="1" x14ac:dyDescent="0.25">
      <c r="A1350" s="19"/>
      <c r="C1350" s="18"/>
    </row>
    <row r="1351" spans="1:3" s="17" customFormat="1" x14ac:dyDescent="0.25">
      <c r="A1351" s="19"/>
      <c r="C1351" s="18"/>
    </row>
    <row r="1352" spans="1:3" s="17" customFormat="1" x14ac:dyDescent="0.25">
      <c r="A1352" s="19"/>
      <c r="C1352" s="18"/>
    </row>
    <row r="1353" spans="1:3" s="17" customFormat="1" x14ac:dyDescent="0.25">
      <c r="A1353" s="19"/>
      <c r="C1353" s="18"/>
    </row>
    <row r="1354" spans="1:3" s="17" customFormat="1" x14ac:dyDescent="0.25">
      <c r="A1354" s="19"/>
      <c r="C1354" s="18"/>
    </row>
    <row r="1355" spans="1:3" s="17" customFormat="1" x14ac:dyDescent="0.25">
      <c r="A1355" s="19"/>
      <c r="C1355" s="18"/>
    </row>
    <row r="1356" spans="1:3" s="17" customFormat="1" x14ac:dyDescent="0.25">
      <c r="A1356" s="19"/>
      <c r="C1356" s="18"/>
    </row>
    <row r="1357" spans="1:3" s="17" customFormat="1" x14ac:dyDescent="0.25">
      <c r="A1357" s="19"/>
      <c r="C1357" s="18"/>
    </row>
    <row r="1358" spans="1:3" s="17" customFormat="1" x14ac:dyDescent="0.25">
      <c r="A1358" s="19"/>
      <c r="C1358" s="18"/>
    </row>
    <row r="1359" spans="1:3" s="17" customFormat="1" x14ac:dyDescent="0.25">
      <c r="A1359" s="19"/>
      <c r="C1359" s="18"/>
    </row>
    <row r="1360" spans="1:3" s="17" customFormat="1" x14ac:dyDescent="0.25">
      <c r="A1360" s="19"/>
      <c r="C1360" s="18"/>
    </row>
    <row r="1361" spans="1:3" s="17" customFormat="1" x14ac:dyDescent="0.25">
      <c r="A1361" s="19"/>
      <c r="C1361" s="18"/>
    </row>
    <row r="1362" spans="1:3" s="17" customFormat="1" x14ac:dyDescent="0.25">
      <c r="A1362" s="19"/>
      <c r="C1362" s="18"/>
    </row>
    <row r="1363" spans="1:3" s="17" customFormat="1" x14ac:dyDescent="0.25">
      <c r="A1363" s="19"/>
      <c r="C1363" s="18"/>
    </row>
    <row r="1364" spans="1:3" s="17" customFormat="1" x14ac:dyDescent="0.25">
      <c r="A1364" s="19"/>
      <c r="C1364" s="18"/>
    </row>
    <row r="1365" spans="1:3" s="17" customFormat="1" x14ac:dyDescent="0.25">
      <c r="A1365" s="19"/>
      <c r="C1365" s="18"/>
    </row>
    <row r="1366" spans="1:3" s="17" customFormat="1" x14ac:dyDescent="0.25">
      <c r="A1366" s="19"/>
      <c r="C1366" s="18"/>
    </row>
    <row r="1367" spans="1:3" s="17" customFormat="1" x14ac:dyDescent="0.25">
      <c r="A1367" s="19"/>
      <c r="C1367" s="18"/>
    </row>
    <row r="1368" spans="1:3" s="17" customFormat="1" x14ac:dyDescent="0.25">
      <c r="A1368" s="19"/>
      <c r="C1368" s="18"/>
    </row>
    <row r="1369" spans="1:3" s="17" customFormat="1" x14ac:dyDescent="0.25">
      <c r="A1369" s="19"/>
      <c r="C1369" s="18"/>
    </row>
    <row r="1370" spans="1:3" s="17" customFormat="1" x14ac:dyDescent="0.25">
      <c r="A1370" s="19"/>
      <c r="C1370" s="18"/>
    </row>
    <row r="1371" spans="1:3" s="17" customFormat="1" x14ac:dyDescent="0.25">
      <c r="A1371" s="19"/>
      <c r="C1371" s="18"/>
    </row>
    <row r="1372" spans="1:3" s="17" customFormat="1" x14ac:dyDescent="0.25">
      <c r="A1372" s="19"/>
      <c r="C1372" s="18"/>
    </row>
    <row r="1373" spans="1:3" s="17" customFormat="1" x14ac:dyDescent="0.25">
      <c r="A1373" s="19"/>
      <c r="C1373" s="18"/>
    </row>
    <row r="1374" spans="1:3" s="17" customFormat="1" x14ac:dyDescent="0.25">
      <c r="A1374" s="19"/>
      <c r="C1374" s="18"/>
    </row>
    <row r="1375" spans="1:3" s="17" customFormat="1" x14ac:dyDescent="0.25">
      <c r="A1375" s="19"/>
      <c r="C1375" s="18"/>
    </row>
    <row r="1376" spans="1:3" s="17" customFormat="1" x14ac:dyDescent="0.25">
      <c r="A1376" s="19"/>
      <c r="C1376" s="18"/>
    </row>
    <row r="1377" spans="1:3" s="17" customFormat="1" x14ac:dyDescent="0.25">
      <c r="A1377" s="19"/>
      <c r="C1377" s="18"/>
    </row>
    <row r="1378" spans="1:3" s="17" customFormat="1" x14ac:dyDescent="0.25">
      <c r="A1378" s="19"/>
      <c r="C1378" s="18"/>
    </row>
    <row r="1379" spans="1:3" s="17" customFormat="1" x14ac:dyDescent="0.25">
      <c r="A1379" s="19"/>
      <c r="C1379" s="18"/>
    </row>
    <row r="1380" spans="1:3" s="17" customFormat="1" x14ac:dyDescent="0.25">
      <c r="A1380" s="19"/>
      <c r="C1380" s="18"/>
    </row>
    <row r="1381" spans="1:3" s="17" customFormat="1" x14ac:dyDescent="0.25">
      <c r="A1381" s="19"/>
      <c r="C1381" s="18"/>
    </row>
    <row r="1382" spans="1:3" s="17" customFormat="1" x14ac:dyDescent="0.25">
      <c r="A1382" s="19"/>
      <c r="C1382" s="18"/>
    </row>
    <row r="1383" spans="1:3" s="17" customFormat="1" x14ac:dyDescent="0.25">
      <c r="A1383" s="19"/>
      <c r="C1383" s="18"/>
    </row>
    <row r="1384" spans="1:3" s="17" customFormat="1" x14ac:dyDescent="0.25">
      <c r="A1384" s="19"/>
      <c r="C1384" s="18"/>
    </row>
    <row r="1385" spans="1:3" s="17" customFormat="1" x14ac:dyDescent="0.25">
      <c r="A1385" s="19"/>
      <c r="C1385" s="18"/>
    </row>
    <row r="1386" spans="1:3" s="17" customFormat="1" x14ac:dyDescent="0.25">
      <c r="A1386" s="19"/>
      <c r="C1386" s="18"/>
    </row>
    <row r="1387" spans="1:3" s="17" customFormat="1" x14ac:dyDescent="0.25">
      <c r="A1387" s="19"/>
      <c r="C1387" s="18"/>
    </row>
    <row r="1388" spans="1:3" s="17" customFormat="1" x14ac:dyDescent="0.25">
      <c r="A1388" s="19"/>
      <c r="C1388" s="18"/>
    </row>
    <row r="1389" spans="1:3" s="17" customFormat="1" x14ac:dyDescent="0.25">
      <c r="A1389" s="19"/>
      <c r="C1389" s="18"/>
    </row>
    <row r="1390" spans="1:3" s="17" customFormat="1" x14ac:dyDescent="0.25">
      <c r="A1390" s="19"/>
      <c r="C1390" s="18"/>
    </row>
    <row r="1391" spans="1:3" s="17" customFormat="1" x14ac:dyDescent="0.25">
      <c r="A1391" s="19"/>
      <c r="C1391" s="18"/>
    </row>
    <row r="1392" spans="1:3" s="17" customFormat="1" x14ac:dyDescent="0.25">
      <c r="A1392" s="19"/>
      <c r="C1392" s="18"/>
    </row>
    <row r="1393" spans="1:3" s="17" customFormat="1" x14ac:dyDescent="0.25">
      <c r="A1393" s="19"/>
      <c r="C1393" s="18"/>
    </row>
    <row r="1394" spans="1:3" s="17" customFormat="1" x14ac:dyDescent="0.25">
      <c r="A1394" s="19"/>
      <c r="C1394" s="18"/>
    </row>
    <row r="1395" spans="1:3" s="17" customFormat="1" x14ac:dyDescent="0.25">
      <c r="A1395" s="19"/>
      <c r="C1395" s="18"/>
    </row>
    <row r="1396" spans="1:3" s="17" customFormat="1" x14ac:dyDescent="0.25">
      <c r="A1396" s="19"/>
      <c r="C1396" s="18"/>
    </row>
    <row r="1397" spans="1:3" s="17" customFormat="1" x14ac:dyDescent="0.25">
      <c r="A1397" s="19"/>
      <c r="C1397" s="18"/>
    </row>
    <row r="1398" spans="1:3" s="17" customFormat="1" x14ac:dyDescent="0.25">
      <c r="A1398" s="19"/>
      <c r="C1398" s="18"/>
    </row>
    <row r="1399" spans="1:3" s="17" customFormat="1" x14ac:dyDescent="0.25">
      <c r="A1399" s="19"/>
      <c r="C1399" s="18"/>
    </row>
    <row r="1400" spans="1:3" s="17" customFormat="1" x14ac:dyDescent="0.25">
      <c r="A1400" s="19"/>
      <c r="C1400" s="18"/>
    </row>
    <row r="1401" spans="1:3" s="17" customFormat="1" x14ac:dyDescent="0.25">
      <c r="A1401" s="19"/>
      <c r="C1401" s="18"/>
    </row>
    <row r="1402" spans="1:3" s="17" customFormat="1" x14ac:dyDescent="0.25">
      <c r="A1402" s="19"/>
      <c r="C1402" s="18"/>
    </row>
    <row r="1403" spans="1:3" s="17" customFormat="1" x14ac:dyDescent="0.25">
      <c r="A1403" s="19"/>
      <c r="C1403" s="18"/>
    </row>
    <row r="1404" spans="1:3" s="17" customFormat="1" x14ac:dyDescent="0.25">
      <c r="A1404" s="19"/>
      <c r="C1404" s="18"/>
    </row>
    <row r="1405" spans="1:3" s="17" customFormat="1" x14ac:dyDescent="0.25">
      <c r="A1405" s="19"/>
      <c r="C1405" s="18"/>
    </row>
    <row r="1406" spans="1:3" s="17" customFormat="1" x14ac:dyDescent="0.25">
      <c r="A1406" s="19"/>
      <c r="C1406" s="18"/>
    </row>
    <row r="1407" spans="1:3" s="17" customFormat="1" x14ac:dyDescent="0.25">
      <c r="A1407" s="19"/>
      <c r="C1407" s="18"/>
    </row>
    <row r="1408" spans="1:3" s="17" customFormat="1" x14ac:dyDescent="0.25">
      <c r="A1408" s="19"/>
      <c r="C1408" s="18"/>
    </row>
    <row r="1409" spans="1:3" s="17" customFormat="1" x14ac:dyDescent="0.25">
      <c r="A1409" s="19"/>
      <c r="C1409" s="18"/>
    </row>
    <row r="1410" spans="1:3" s="17" customFormat="1" x14ac:dyDescent="0.25">
      <c r="A1410" s="19"/>
      <c r="C1410" s="18"/>
    </row>
    <row r="1411" spans="1:3" s="17" customFormat="1" x14ac:dyDescent="0.25">
      <c r="A1411" s="19"/>
      <c r="C1411" s="18"/>
    </row>
    <row r="1412" spans="1:3" s="17" customFormat="1" x14ac:dyDescent="0.25">
      <c r="A1412" s="19"/>
      <c r="C1412" s="18"/>
    </row>
    <row r="1413" spans="1:3" s="17" customFormat="1" x14ac:dyDescent="0.25">
      <c r="A1413" s="19"/>
      <c r="C1413" s="18"/>
    </row>
    <row r="1414" spans="1:3" s="17" customFormat="1" x14ac:dyDescent="0.25">
      <c r="A1414" s="19"/>
      <c r="C1414" s="18"/>
    </row>
    <row r="1415" spans="1:3" s="17" customFormat="1" x14ac:dyDescent="0.25">
      <c r="A1415" s="19"/>
      <c r="C1415" s="18"/>
    </row>
    <row r="1416" spans="1:3" s="17" customFormat="1" x14ac:dyDescent="0.25">
      <c r="A1416" s="19"/>
      <c r="C1416" s="18"/>
    </row>
    <row r="1417" spans="1:3" s="17" customFormat="1" x14ac:dyDescent="0.25">
      <c r="A1417" s="19"/>
      <c r="C1417" s="18"/>
    </row>
    <row r="1418" spans="1:3" s="17" customFormat="1" x14ac:dyDescent="0.25">
      <c r="A1418" s="19"/>
      <c r="C1418" s="18"/>
    </row>
    <row r="1419" spans="1:3" s="17" customFormat="1" x14ac:dyDescent="0.25">
      <c r="A1419" s="19"/>
      <c r="C1419" s="18"/>
    </row>
    <row r="1420" spans="1:3" s="17" customFormat="1" x14ac:dyDescent="0.25">
      <c r="A1420" s="19"/>
      <c r="C1420" s="18"/>
    </row>
    <row r="1421" spans="1:3" s="17" customFormat="1" x14ac:dyDescent="0.25">
      <c r="A1421" s="19"/>
      <c r="C1421" s="18"/>
    </row>
    <row r="1422" spans="1:3" s="17" customFormat="1" x14ac:dyDescent="0.25">
      <c r="A1422" s="19"/>
      <c r="C1422" s="18"/>
    </row>
    <row r="1423" spans="1:3" s="17" customFormat="1" x14ac:dyDescent="0.25">
      <c r="A1423" s="19"/>
      <c r="C1423" s="18"/>
    </row>
    <row r="1424" spans="1:3" s="17" customFormat="1" x14ac:dyDescent="0.25">
      <c r="A1424" s="19"/>
      <c r="C1424" s="18"/>
    </row>
    <row r="1425" spans="1:3" s="17" customFormat="1" x14ac:dyDescent="0.25">
      <c r="A1425" s="19"/>
      <c r="C1425" s="18"/>
    </row>
    <row r="1426" spans="1:3" s="17" customFormat="1" x14ac:dyDescent="0.25">
      <c r="A1426" s="19"/>
      <c r="C1426" s="18"/>
    </row>
    <row r="1427" spans="1:3" s="17" customFormat="1" x14ac:dyDescent="0.25">
      <c r="A1427" s="19"/>
      <c r="C1427" s="18"/>
    </row>
    <row r="1428" spans="1:3" s="17" customFormat="1" x14ac:dyDescent="0.25">
      <c r="A1428" s="19"/>
      <c r="C1428" s="18"/>
    </row>
    <row r="1429" spans="1:3" s="17" customFormat="1" x14ac:dyDescent="0.25">
      <c r="A1429" s="19"/>
      <c r="C1429" s="18"/>
    </row>
    <row r="1430" spans="1:3" s="17" customFormat="1" x14ac:dyDescent="0.25">
      <c r="A1430" s="19"/>
      <c r="C1430" s="18"/>
    </row>
    <row r="1431" spans="1:3" s="17" customFormat="1" x14ac:dyDescent="0.25">
      <c r="A1431" s="19"/>
      <c r="C1431" s="18"/>
    </row>
    <row r="1432" spans="1:3" s="17" customFormat="1" x14ac:dyDescent="0.25">
      <c r="A1432" s="19"/>
      <c r="C1432" s="18"/>
    </row>
    <row r="1433" spans="1:3" s="17" customFormat="1" x14ac:dyDescent="0.25">
      <c r="A1433" s="19"/>
      <c r="C1433" s="18"/>
    </row>
    <row r="1434" spans="1:3" s="17" customFormat="1" x14ac:dyDescent="0.25">
      <c r="A1434" s="19"/>
      <c r="C1434" s="18"/>
    </row>
    <row r="1435" spans="1:3" s="17" customFormat="1" x14ac:dyDescent="0.25">
      <c r="A1435" s="19"/>
      <c r="C1435" s="18"/>
    </row>
    <row r="1436" spans="1:3" s="17" customFormat="1" x14ac:dyDescent="0.25">
      <c r="A1436" s="19"/>
      <c r="C1436" s="18"/>
    </row>
    <row r="1437" spans="1:3" s="17" customFormat="1" x14ac:dyDescent="0.25">
      <c r="A1437" s="19"/>
      <c r="C1437" s="18"/>
    </row>
    <row r="1438" spans="1:3" s="17" customFormat="1" x14ac:dyDescent="0.25">
      <c r="A1438" s="19"/>
      <c r="C1438" s="18"/>
    </row>
    <row r="1439" spans="1:3" s="17" customFormat="1" x14ac:dyDescent="0.25">
      <c r="A1439" s="19"/>
      <c r="C1439" s="18"/>
    </row>
    <row r="1440" spans="1:3" s="17" customFormat="1" x14ac:dyDescent="0.25">
      <c r="A1440" s="19"/>
      <c r="C1440" s="18"/>
    </row>
    <row r="1441" spans="1:3" s="17" customFormat="1" x14ac:dyDescent="0.25">
      <c r="A1441" s="19"/>
      <c r="C1441" s="18"/>
    </row>
    <row r="1442" spans="1:3" s="17" customFormat="1" x14ac:dyDescent="0.25">
      <c r="A1442" s="19"/>
      <c r="C1442" s="18"/>
    </row>
    <row r="1443" spans="1:3" s="17" customFormat="1" x14ac:dyDescent="0.25">
      <c r="A1443" s="19"/>
      <c r="C1443" s="18"/>
    </row>
    <row r="1444" spans="1:3" s="17" customFormat="1" x14ac:dyDescent="0.25">
      <c r="A1444" s="19"/>
      <c r="C1444" s="18"/>
    </row>
    <row r="1445" spans="1:3" s="17" customFormat="1" x14ac:dyDescent="0.25">
      <c r="A1445" s="19"/>
      <c r="C1445" s="18"/>
    </row>
    <row r="1446" spans="1:3" s="17" customFormat="1" x14ac:dyDescent="0.25">
      <c r="A1446" s="19"/>
      <c r="C1446" s="18"/>
    </row>
    <row r="1447" spans="1:3" s="17" customFormat="1" x14ac:dyDescent="0.25">
      <c r="A1447" s="19"/>
      <c r="C1447" s="18"/>
    </row>
    <row r="1448" spans="1:3" s="17" customFormat="1" x14ac:dyDescent="0.25">
      <c r="A1448" s="19"/>
      <c r="C1448" s="18"/>
    </row>
    <row r="1449" spans="1:3" s="17" customFormat="1" x14ac:dyDescent="0.25">
      <c r="A1449" s="19"/>
      <c r="C1449" s="18"/>
    </row>
    <row r="1450" spans="1:3" s="17" customFormat="1" x14ac:dyDescent="0.25">
      <c r="A1450" s="19"/>
      <c r="C1450" s="18"/>
    </row>
    <row r="1451" spans="1:3" s="17" customFormat="1" x14ac:dyDescent="0.25">
      <c r="A1451" s="19"/>
      <c r="C1451" s="18"/>
    </row>
    <row r="1452" spans="1:3" s="17" customFormat="1" x14ac:dyDescent="0.25">
      <c r="A1452" s="19"/>
      <c r="C1452" s="18"/>
    </row>
    <row r="1453" spans="1:3" s="17" customFormat="1" x14ac:dyDescent="0.25">
      <c r="A1453" s="19"/>
      <c r="C1453" s="18"/>
    </row>
    <row r="1454" spans="1:3" s="17" customFormat="1" x14ac:dyDescent="0.25">
      <c r="A1454" s="19"/>
      <c r="C1454" s="18"/>
    </row>
    <row r="1455" spans="1:3" s="17" customFormat="1" x14ac:dyDescent="0.25">
      <c r="A1455" s="19"/>
      <c r="C1455" s="18"/>
    </row>
    <row r="1456" spans="1:3" s="17" customFormat="1" x14ac:dyDescent="0.25">
      <c r="A1456" s="19"/>
      <c r="C1456" s="18"/>
    </row>
    <row r="1457" spans="1:3" s="17" customFormat="1" x14ac:dyDescent="0.25">
      <c r="A1457" s="19"/>
      <c r="C1457" s="18"/>
    </row>
    <row r="1458" spans="1:3" s="17" customFormat="1" x14ac:dyDescent="0.25">
      <c r="A1458" s="19"/>
      <c r="C1458" s="18"/>
    </row>
    <row r="1459" spans="1:3" s="17" customFormat="1" x14ac:dyDescent="0.25">
      <c r="A1459" s="19"/>
      <c r="C1459" s="18"/>
    </row>
    <row r="1460" spans="1:3" s="17" customFormat="1" x14ac:dyDescent="0.25">
      <c r="A1460" s="19"/>
      <c r="C1460" s="18"/>
    </row>
    <row r="1461" spans="1:3" s="17" customFormat="1" x14ac:dyDescent="0.25">
      <c r="A1461" s="19"/>
      <c r="C1461" s="18"/>
    </row>
    <row r="1462" spans="1:3" s="17" customFormat="1" x14ac:dyDescent="0.25">
      <c r="A1462" s="19"/>
      <c r="C1462" s="18"/>
    </row>
    <row r="1463" spans="1:3" s="17" customFormat="1" x14ac:dyDescent="0.25">
      <c r="A1463" s="19"/>
      <c r="C1463" s="18"/>
    </row>
    <row r="1464" spans="1:3" s="17" customFormat="1" x14ac:dyDescent="0.25">
      <c r="A1464" s="19"/>
      <c r="C1464" s="18"/>
    </row>
    <row r="1465" spans="1:3" s="17" customFormat="1" x14ac:dyDescent="0.25">
      <c r="A1465" s="19"/>
      <c r="C1465" s="18"/>
    </row>
    <row r="1466" spans="1:3" s="17" customFormat="1" x14ac:dyDescent="0.25">
      <c r="A1466" s="19"/>
      <c r="C1466" s="18"/>
    </row>
    <row r="1467" spans="1:3" s="17" customFormat="1" x14ac:dyDescent="0.25">
      <c r="A1467" s="19"/>
      <c r="C1467" s="18"/>
    </row>
    <row r="1468" spans="1:3" s="17" customFormat="1" x14ac:dyDescent="0.25">
      <c r="A1468" s="19"/>
      <c r="C1468" s="18"/>
    </row>
    <row r="1469" spans="1:3" s="17" customFormat="1" x14ac:dyDescent="0.25">
      <c r="A1469" s="19"/>
      <c r="C1469" s="18"/>
    </row>
    <row r="1470" spans="1:3" s="17" customFormat="1" x14ac:dyDescent="0.25">
      <c r="A1470" s="19"/>
      <c r="C1470" s="18"/>
    </row>
    <row r="1471" spans="1:3" s="17" customFormat="1" x14ac:dyDescent="0.25">
      <c r="A1471" s="19"/>
      <c r="C1471" s="18"/>
    </row>
    <row r="1472" spans="1:3" s="17" customFormat="1" x14ac:dyDescent="0.25">
      <c r="A1472" s="19"/>
      <c r="C1472" s="18"/>
    </row>
    <row r="1473" spans="1:3" s="17" customFormat="1" x14ac:dyDescent="0.25">
      <c r="A1473" s="19"/>
      <c r="C1473" s="18"/>
    </row>
    <row r="1474" spans="1:3" s="17" customFormat="1" x14ac:dyDescent="0.25">
      <c r="A1474" s="19"/>
      <c r="C1474" s="18"/>
    </row>
    <row r="1475" spans="1:3" s="17" customFormat="1" x14ac:dyDescent="0.25">
      <c r="A1475" s="19"/>
      <c r="C1475" s="18"/>
    </row>
    <row r="1476" spans="1:3" s="17" customFormat="1" x14ac:dyDescent="0.25">
      <c r="A1476" s="19"/>
      <c r="C1476" s="18"/>
    </row>
    <row r="1477" spans="1:3" s="17" customFormat="1" x14ac:dyDescent="0.25">
      <c r="A1477" s="19"/>
      <c r="C1477" s="18"/>
    </row>
    <row r="1478" spans="1:3" s="17" customFormat="1" x14ac:dyDescent="0.25">
      <c r="A1478" s="19"/>
      <c r="C1478" s="18"/>
    </row>
    <row r="1479" spans="1:3" s="17" customFormat="1" x14ac:dyDescent="0.25">
      <c r="A1479" s="19"/>
      <c r="C1479" s="18"/>
    </row>
    <row r="1480" spans="1:3" s="17" customFormat="1" x14ac:dyDescent="0.25">
      <c r="A1480" s="19"/>
      <c r="C1480" s="18"/>
    </row>
    <row r="1481" spans="1:3" s="17" customFormat="1" x14ac:dyDescent="0.25">
      <c r="A1481" s="19"/>
      <c r="C1481" s="18"/>
    </row>
    <row r="1482" spans="1:3" s="17" customFormat="1" x14ac:dyDescent="0.25">
      <c r="A1482" s="19"/>
      <c r="C1482" s="18"/>
    </row>
    <row r="1483" spans="1:3" s="17" customFormat="1" x14ac:dyDescent="0.25">
      <c r="A1483" s="19"/>
      <c r="C1483" s="18"/>
    </row>
    <row r="1484" spans="1:3" s="17" customFormat="1" x14ac:dyDescent="0.25">
      <c r="A1484" s="19"/>
      <c r="C1484" s="18"/>
    </row>
    <row r="1485" spans="1:3" s="17" customFormat="1" x14ac:dyDescent="0.25">
      <c r="A1485" s="19"/>
      <c r="C1485" s="18"/>
    </row>
    <row r="1486" spans="1:3" s="17" customFormat="1" x14ac:dyDescent="0.25">
      <c r="A1486" s="19"/>
      <c r="C1486" s="18"/>
    </row>
    <row r="1487" spans="1:3" s="17" customFormat="1" x14ac:dyDescent="0.25">
      <c r="A1487" s="19"/>
      <c r="C1487" s="18"/>
    </row>
    <row r="1488" spans="1:3" s="17" customFormat="1" x14ac:dyDescent="0.25">
      <c r="A1488" s="19"/>
      <c r="C1488" s="18"/>
    </row>
    <row r="1489" spans="1:3" s="17" customFormat="1" x14ac:dyDescent="0.25">
      <c r="A1489" s="19"/>
      <c r="C1489" s="18"/>
    </row>
    <row r="1490" spans="1:3" s="17" customFormat="1" x14ac:dyDescent="0.25">
      <c r="A1490" s="19"/>
      <c r="C1490" s="18"/>
    </row>
    <row r="1491" spans="1:3" s="17" customFormat="1" x14ac:dyDescent="0.25">
      <c r="A1491" s="19"/>
      <c r="C1491" s="18"/>
    </row>
    <row r="1492" spans="1:3" s="17" customFormat="1" x14ac:dyDescent="0.25">
      <c r="A1492" s="19"/>
      <c r="C1492" s="18"/>
    </row>
    <row r="1493" spans="1:3" s="17" customFormat="1" x14ac:dyDescent="0.25">
      <c r="A1493" s="19"/>
      <c r="C1493" s="18"/>
    </row>
    <row r="1494" spans="1:3" s="17" customFormat="1" x14ac:dyDescent="0.25">
      <c r="A1494" s="19"/>
      <c r="C1494" s="18"/>
    </row>
    <row r="1495" spans="1:3" s="17" customFormat="1" x14ac:dyDescent="0.25">
      <c r="A1495" s="19"/>
      <c r="C1495" s="18"/>
    </row>
    <row r="1496" spans="1:3" s="17" customFormat="1" x14ac:dyDescent="0.25">
      <c r="A1496" s="19"/>
      <c r="C1496" s="18"/>
    </row>
    <row r="1497" spans="1:3" s="17" customFormat="1" x14ac:dyDescent="0.25">
      <c r="A1497" s="19"/>
      <c r="C1497" s="18"/>
    </row>
    <row r="1498" spans="1:3" s="17" customFormat="1" x14ac:dyDescent="0.25">
      <c r="A1498" s="19"/>
      <c r="C1498" s="18"/>
    </row>
    <row r="1499" spans="1:3" s="17" customFormat="1" x14ac:dyDescent="0.25">
      <c r="A1499" s="19"/>
      <c r="C1499" s="18"/>
    </row>
    <row r="1500" spans="1:3" s="17" customFormat="1" x14ac:dyDescent="0.25">
      <c r="A1500" s="19"/>
      <c r="C1500" s="18"/>
    </row>
    <row r="1501" spans="1:3" s="17" customFormat="1" x14ac:dyDescent="0.25">
      <c r="A1501" s="19"/>
      <c r="C1501" s="18"/>
    </row>
    <row r="1502" spans="1:3" s="17" customFormat="1" x14ac:dyDescent="0.25">
      <c r="A1502" s="19"/>
      <c r="C1502" s="18"/>
    </row>
    <row r="1503" spans="1:3" s="17" customFormat="1" x14ac:dyDescent="0.25">
      <c r="A1503" s="19"/>
      <c r="C1503" s="18"/>
    </row>
    <row r="1504" spans="1:3" s="17" customFormat="1" x14ac:dyDescent="0.25">
      <c r="A1504" s="19"/>
      <c r="C1504" s="18"/>
    </row>
    <row r="1505" spans="1:3" s="17" customFormat="1" x14ac:dyDescent="0.25">
      <c r="A1505" s="19"/>
      <c r="C1505" s="18"/>
    </row>
    <row r="1506" spans="1:3" s="17" customFormat="1" x14ac:dyDescent="0.25">
      <c r="A1506" s="19"/>
      <c r="C1506" s="18"/>
    </row>
    <row r="1507" spans="1:3" s="17" customFormat="1" x14ac:dyDescent="0.25">
      <c r="A1507" s="19"/>
      <c r="C1507" s="18"/>
    </row>
    <row r="1508" spans="1:3" s="17" customFormat="1" x14ac:dyDescent="0.25">
      <c r="A1508" s="19"/>
      <c r="C1508" s="18"/>
    </row>
    <row r="1509" spans="1:3" s="17" customFormat="1" x14ac:dyDescent="0.25">
      <c r="A1509" s="19"/>
      <c r="C1509" s="18"/>
    </row>
    <row r="1510" spans="1:3" s="17" customFormat="1" x14ac:dyDescent="0.25">
      <c r="A1510" s="19"/>
      <c r="C1510" s="18"/>
    </row>
    <row r="1511" spans="1:3" s="17" customFormat="1" x14ac:dyDescent="0.25">
      <c r="A1511" s="19"/>
      <c r="C1511" s="18"/>
    </row>
    <row r="1512" spans="1:3" s="17" customFormat="1" x14ac:dyDescent="0.25">
      <c r="A1512" s="19"/>
      <c r="C1512" s="18"/>
    </row>
    <row r="1513" spans="1:3" s="17" customFormat="1" x14ac:dyDescent="0.25">
      <c r="A1513" s="19"/>
      <c r="C1513" s="18"/>
    </row>
    <row r="1514" spans="1:3" s="17" customFormat="1" x14ac:dyDescent="0.25">
      <c r="A1514" s="19"/>
      <c r="C1514" s="18"/>
    </row>
    <row r="1515" spans="1:3" s="17" customFormat="1" x14ac:dyDescent="0.25">
      <c r="A1515" s="19"/>
      <c r="C1515" s="18"/>
    </row>
    <row r="1516" spans="1:3" s="17" customFormat="1" x14ac:dyDescent="0.25">
      <c r="A1516" s="19"/>
      <c r="C1516" s="18"/>
    </row>
    <row r="1517" spans="1:3" s="17" customFormat="1" x14ac:dyDescent="0.25">
      <c r="A1517" s="19"/>
      <c r="C1517" s="18"/>
    </row>
    <row r="1518" spans="1:3" s="17" customFormat="1" x14ac:dyDescent="0.25">
      <c r="A1518" s="19"/>
      <c r="C1518" s="18"/>
    </row>
    <row r="1519" spans="1:3" s="17" customFormat="1" x14ac:dyDescent="0.25">
      <c r="A1519" s="19"/>
      <c r="C1519" s="18"/>
    </row>
    <row r="1520" spans="1:3" s="17" customFormat="1" x14ac:dyDescent="0.25">
      <c r="A1520" s="19"/>
      <c r="C1520" s="18"/>
    </row>
    <row r="1521" spans="1:3" s="17" customFormat="1" x14ac:dyDescent="0.25">
      <c r="A1521" s="19"/>
      <c r="C1521" s="18"/>
    </row>
    <row r="1522" spans="1:3" s="17" customFormat="1" x14ac:dyDescent="0.25">
      <c r="A1522" s="19"/>
      <c r="C1522" s="18"/>
    </row>
    <row r="1523" spans="1:3" s="17" customFormat="1" x14ac:dyDescent="0.25">
      <c r="A1523" s="19"/>
      <c r="C1523" s="18"/>
    </row>
    <row r="1524" spans="1:3" s="17" customFormat="1" x14ac:dyDescent="0.25">
      <c r="A1524" s="19"/>
      <c r="C1524" s="18"/>
    </row>
    <row r="1525" spans="1:3" s="17" customFormat="1" x14ac:dyDescent="0.25">
      <c r="A1525" s="19"/>
      <c r="C1525" s="18"/>
    </row>
    <row r="1526" spans="1:3" s="17" customFormat="1" x14ac:dyDescent="0.25">
      <c r="A1526" s="19"/>
      <c r="C1526" s="18"/>
    </row>
    <row r="1527" spans="1:3" s="17" customFormat="1" x14ac:dyDescent="0.25">
      <c r="A1527" s="19"/>
      <c r="C1527" s="18"/>
    </row>
    <row r="1528" spans="1:3" s="17" customFormat="1" x14ac:dyDescent="0.25">
      <c r="A1528" s="19"/>
      <c r="C1528" s="18"/>
    </row>
    <row r="1529" spans="1:3" s="17" customFormat="1" x14ac:dyDescent="0.25">
      <c r="A1529" s="19"/>
      <c r="C1529" s="18"/>
    </row>
    <row r="1530" spans="1:3" s="17" customFormat="1" x14ac:dyDescent="0.25">
      <c r="A1530" s="19"/>
      <c r="C1530" s="18"/>
    </row>
    <row r="1531" spans="1:3" s="17" customFormat="1" x14ac:dyDescent="0.25">
      <c r="A1531" s="19"/>
      <c r="C1531" s="18"/>
    </row>
    <row r="1532" spans="1:3" s="17" customFormat="1" x14ac:dyDescent="0.25">
      <c r="A1532" s="19"/>
      <c r="C1532" s="18"/>
    </row>
    <row r="1533" spans="1:3" s="17" customFormat="1" x14ac:dyDescent="0.25">
      <c r="A1533" s="19"/>
      <c r="C1533" s="18"/>
    </row>
    <row r="1534" spans="1:3" s="17" customFormat="1" x14ac:dyDescent="0.25">
      <c r="A1534" s="19"/>
      <c r="C1534" s="18"/>
    </row>
    <row r="1535" spans="1:3" s="17" customFormat="1" x14ac:dyDescent="0.25">
      <c r="A1535" s="19"/>
      <c r="C1535" s="18"/>
    </row>
    <row r="1536" spans="1:3" s="17" customFormat="1" x14ac:dyDescent="0.25">
      <c r="A1536" s="19"/>
      <c r="C1536" s="18"/>
    </row>
    <row r="1537" spans="1:3" s="17" customFormat="1" x14ac:dyDescent="0.25">
      <c r="A1537" s="19"/>
      <c r="C1537" s="18"/>
    </row>
    <row r="1538" spans="1:3" s="17" customFormat="1" x14ac:dyDescent="0.25">
      <c r="A1538" s="19"/>
      <c r="C1538" s="18"/>
    </row>
    <row r="1539" spans="1:3" s="17" customFormat="1" x14ac:dyDescent="0.25">
      <c r="A1539" s="19"/>
      <c r="C1539" s="18"/>
    </row>
    <row r="1540" spans="1:3" s="17" customFormat="1" x14ac:dyDescent="0.25">
      <c r="A1540" s="19"/>
      <c r="C1540" s="18"/>
    </row>
    <row r="1541" spans="1:3" s="17" customFormat="1" x14ac:dyDescent="0.25">
      <c r="A1541" s="19"/>
      <c r="C1541" s="18"/>
    </row>
    <row r="1542" spans="1:3" s="17" customFormat="1" x14ac:dyDescent="0.25">
      <c r="A1542" s="19"/>
      <c r="C1542" s="18"/>
    </row>
    <row r="1543" spans="1:3" s="17" customFormat="1" x14ac:dyDescent="0.25">
      <c r="A1543" s="19"/>
      <c r="C1543" s="18"/>
    </row>
    <row r="1544" spans="1:3" s="17" customFormat="1" x14ac:dyDescent="0.25">
      <c r="A1544" s="19"/>
      <c r="C1544" s="18"/>
    </row>
    <row r="1545" spans="1:3" s="17" customFormat="1" x14ac:dyDescent="0.25">
      <c r="A1545" s="19"/>
      <c r="C1545" s="18"/>
    </row>
    <row r="1546" spans="1:3" s="17" customFormat="1" x14ac:dyDescent="0.25">
      <c r="A1546" s="19"/>
      <c r="C1546" s="18"/>
    </row>
    <row r="1547" spans="1:3" s="17" customFormat="1" x14ac:dyDescent="0.25">
      <c r="A1547" s="19"/>
      <c r="C1547" s="18"/>
    </row>
    <row r="1548" spans="1:3" s="17" customFormat="1" x14ac:dyDescent="0.25">
      <c r="A1548" s="19"/>
      <c r="C1548" s="18"/>
    </row>
    <row r="1549" spans="1:3" s="17" customFormat="1" x14ac:dyDescent="0.25">
      <c r="A1549" s="19"/>
      <c r="C1549" s="18"/>
    </row>
    <row r="1550" spans="1:3" s="17" customFormat="1" x14ac:dyDescent="0.25">
      <c r="A1550" s="19"/>
      <c r="C1550" s="18"/>
    </row>
    <row r="1551" spans="1:3" s="17" customFormat="1" x14ac:dyDescent="0.25">
      <c r="A1551" s="19"/>
      <c r="C1551" s="18"/>
    </row>
    <row r="1552" spans="1:3" s="17" customFormat="1" x14ac:dyDescent="0.25">
      <c r="A1552" s="19"/>
      <c r="C1552" s="18"/>
    </row>
    <row r="1553" spans="1:3" s="17" customFormat="1" x14ac:dyDescent="0.25">
      <c r="A1553" s="19"/>
      <c r="C1553" s="18"/>
    </row>
    <row r="1554" spans="1:3" s="17" customFormat="1" x14ac:dyDescent="0.25">
      <c r="A1554" s="19"/>
      <c r="C1554" s="18"/>
    </row>
    <row r="1555" spans="1:3" s="17" customFormat="1" x14ac:dyDescent="0.25">
      <c r="A1555" s="19"/>
      <c r="C1555" s="18"/>
    </row>
    <row r="1556" spans="1:3" s="17" customFormat="1" x14ac:dyDescent="0.25">
      <c r="A1556" s="19"/>
      <c r="C1556" s="18"/>
    </row>
    <row r="1557" spans="1:3" s="17" customFormat="1" x14ac:dyDescent="0.25">
      <c r="A1557" s="19"/>
      <c r="C1557" s="18"/>
    </row>
    <row r="1558" spans="1:3" s="17" customFormat="1" x14ac:dyDescent="0.25">
      <c r="A1558" s="19"/>
      <c r="C1558" s="18"/>
    </row>
    <row r="1559" spans="1:3" s="17" customFormat="1" x14ac:dyDescent="0.25">
      <c r="A1559" s="19"/>
      <c r="C1559" s="18"/>
    </row>
    <row r="1560" spans="1:3" s="17" customFormat="1" x14ac:dyDescent="0.25">
      <c r="A1560" s="19"/>
      <c r="C1560" s="18"/>
    </row>
    <row r="1561" spans="1:3" s="17" customFormat="1" x14ac:dyDescent="0.25">
      <c r="A1561" s="19"/>
      <c r="C1561" s="18"/>
    </row>
    <row r="1562" spans="1:3" s="17" customFormat="1" x14ac:dyDescent="0.25">
      <c r="A1562" s="19"/>
      <c r="C1562" s="18"/>
    </row>
    <row r="1563" spans="1:3" s="17" customFormat="1" x14ac:dyDescent="0.25">
      <c r="A1563" s="19"/>
      <c r="C1563" s="18"/>
    </row>
    <row r="1564" spans="1:3" s="17" customFormat="1" x14ac:dyDescent="0.25">
      <c r="A1564" s="19"/>
      <c r="C1564" s="18"/>
    </row>
    <row r="1565" spans="1:3" s="17" customFormat="1" x14ac:dyDescent="0.25">
      <c r="A1565" s="19"/>
      <c r="C1565" s="18"/>
    </row>
    <row r="1566" spans="1:3" s="17" customFormat="1" x14ac:dyDescent="0.25">
      <c r="A1566" s="19"/>
      <c r="C1566" s="18"/>
    </row>
    <row r="1567" spans="1:3" s="17" customFormat="1" x14ac:dyDescent="0.25">
      <c r="A1567" s="19"/>
      <c r="C1567" s="18"/>
    </row>
    <row r="1568" spans="1:3" s="17" customFormat="1" x14ac:dyDescent="0.25">
      <c r="A1568" s="19"/>
      <c r="C1568" s="18"/>
    </row>
    <row r="1569" spans="1:3" s="17" customFormat="1" x14ac:dyDescent="0.25">
      <c r="A1569" s="19"/>
      <c r="C1569" s="18"/>
    </row>
    <row r="1570" spans="1:3" s="17" customFormat="1" x14ac:dyDescent="0.25">
      <c r="A1570" s="19"/>
      <c r="C1570" s="18"/>
    </row>
    <row r="1571" spans="1:3" s="17" customFormat="1" x14ac:dyDescent="0.25">
      <c r="A1571" s="19"/>
      <c r="C1571" s="18"/>
    </row>
    <row r="1572" spans="1:3" s="17" customFormat="1" x14ac:dyDescent="0.25">
      <c r="A1572" s="19"/>
      <c r="C1572" s="18"/>
    </row>
    <row r="1573" spans="1:3" s="17" customFormat="1" x14ac:dyDescent="0.25">
      <c r="A1573" s="19"/>
      <c r="C1573" s="18"/>
    </row>
    <row r="1574" spans="1:3" s="17" customFormat="1" x14ac:dyDescent="0.25">
      <c r="A1574" s="19"/>
      <c r="C1574" s="18"/>
    </row>
    <row r="1575" spans="1:3" s="17" customFormat="1" x14ac:dyDescent="0.25">
      <c r="A1575" s="19"/>
      <c r="C1575" s="18"/>
    </row>
    <row r="1576" spans="1:3" s="17" customFormat="1" x14ac:dyDescent="0.25">
      <c r="A1576" s="19"/>
      <c r="C1576" s="18"/>
    </row>
    <row r="1577" spans="1:3" s="17" customFormat="1" x14ac:dyDescent="0.25">
      <c r="A1577" s="19"/>
      <c r="C1577" s="18"/>
    </row>
    <row r="1578" spans="1:3" s="17" customFormat="1" x14ac:dyDescent="0.25">
      <c r="A1578" s="19"/>
      <c r="C1578" s="18"/>
    </row>
    <row r="1579" spans="1:3" s="17" customFormat="1" x14ac:dyDescent="0.25">
      <c r="A1579" s="19"/>
      <c r="C1579" s="18"/>
    </row>
    <row r="1580" spans="1:3" s="17" customFormat="1" x14ac:dyDescent="0.25">
      <c r="A1580" s="19"/>
      <c r="C1580" s="18"/>
    </row>
    <row r="1581" spans="1:3" s="17" customFormat="1" x14ac:dyDescent="0.25">
      <c r="A1581" s="19"/>
      <c r="C1581" s="18"/>
    </row>
    <row r="1582" spans="1:3" s="17" customFormat="1" x14ac:dyDescent="0.25">
      <c r="A1582" s="19"/>
      <c r="C1582" s="18"/>
    </row>
    <row r="1583" spans="1:3" s="17" customFormat="1" x14ac:dyDescent="0.25">
      <c r="A1583" s="19"/>
      <c r="C1583" s="18"/>
    </row>
    <row r="1584" spans="1:3" s="17" customFormat="1" x14ac:dyDescent="0.25">
      <c r="A1584" s="19"/>
      <c r="C1584" s="18"/>
    </row>
    <row r="1585" spans="1:3" s="17" customFormat="1" x14ac:dyDescent="0.25">
      <c r="A1585" s="19"/>
      <c r="C1585" s="18"/>
    </row>
    <row r="1586" spans="1:3" s="17" customFormat="1" x14ac:dyDescent="0.25">
      <c r="A1586" s="19"/>
      <c r="C1586" s="18"/>
    </row>
    <row r="1587" spans="1:3" s="17" customFormat="1" x14ac:dyDescent="0.25">
      <c r="A1587" s="19"/>
      <c r="C1587" s="18"/>
    </row>
    <row r="1588" spans="1:3" s="17" customFormat="1" x14ac:dyDescent="0.25">
      <c r="A1588" s="19"/>
      <c r="C1588" s="18"/>
    </row>
    <row r="1589" spans="1:3" s="17" customFormat="1" x14ac:dyDescent="0.25">
      <c r="A1589" s="19"/>
      <c r="C1589" s="18"/>
    </row>
    <row r="1590" spans="1:3" s="17" customFormat="1" x14ac:dyDescent="0.25">
      <c r="A1590" s="19"/>
      <c r="C1590" s="18"/>
    </row>
    <row r="1591" spans="1:3" s="17" customFormat="1" x14ac:dyDescent="0.25">
      <c r="A1591" s="19"/>
      <c r="C1591" s="18"/>
    </row>
    <row r="1592" spans="1:3" s="17" customFormat="1" x14ac:dyDescent="0.25">
      <c r="A1592" s="19"/>
      <c r="C1592" s="18"/>
    </row>
    <row r="1593" spans="1:3" s="17" customFormat="1" x14ac:dyDescent="0.25">
      <c r="A1593" s="19"/>
      <c r="C1593" s="18"/>
    </row>
    <row r="1594" spans="1:3" s="17" customFormat="1" x14ac:dyDescent="0.25">
      <c r="A1594" s="19"/>
      <c r="C1594" s="18"/>
    </row>
    <row r="1595" spans="1:3" s="17" customFormat="1" x14ac:dyDescent="0.25">
      <c r="A1595" s="19"/>
      <c r="C1595" s="18"/>
    </row>
    <row r="1596" spans="1:3" s="17" customFormat="1" x14ac:dyDescent="0.25">
      <c r="A1596" s="19"/>
      <c r="C1596" s="18"/>
    </row>
    <row r="1597" spans="1:3" s="17" customFormat="1" x14ac:dyDescent="0.25">
      <c r="A1597" s="19"/>
      <c r="C1597" s="18"/>
    </row>
    <row r="1598" spans="1:3" s="17" customFormat="1" x14ac:dyDescent="0.25">
      <c r="A1598" s="19"/>
      <c r="C1598" s="18"/>
    </row>
    <row r="1599" spans="1:3" s="17" customFormat="1" x14ac:dyDescent="0.25">
      <c r="A1599" s="19"/>
      <c r="C1599" s="18"/>
    </row>
    <row r="1600" spans="1:3" s="17" customFormat="1" x14ac:dyDescent="0.25">
      <c r="A1600" s="19"/>
      <c r="C1600" s="18"/>
    </row>
    <row r="1601" spans="1:3" s="17" customFormat="1" x14ac:dyDescent="0.25">
      <c r="A1601" s="19"/>
      <c r="C1601" s="18"/>
    </row>
    <row r="1602" spans="1:3" s="17" customFormat="1" x14ac:dyDescent="0.25">
      <c r="A1602" s="19"/>
      <c r="C1602" s="18"/>
    </row>
    <row r="1603" spans="1:3" s="17" customFormat="1" x14ac:dyDescent="0.25">
      <c r="A1603" s="19"/>
      <c r="C1603" s="18"/>
    </row>
    <row r="1604" spans="1:3" s="17" customFormat="1" x14ac:dyDescent="0.25">
      <c r="A1604" s="19"/>
      <c r="C1604" s="18"/>
    </row>
    <row r="1605" spans="1:3" s="17" customFormat="1" x14ac:dyDescent="0.25">
      <c r="A1605" s="19"/>
      <c r="C1605" s="18"/>
    </row>
    <row r="1606" spans="1:3" s="17" customFormat="1" x14ac:dyDescent="0.25">
      <c r="A1606" s="19"/>
      <c r="C1606" s="18"/>
    </row>
    <row r="1607" spans="1:3" s="17" customFormat="1" x14ac:dyDescent="0.25">
      <c r="A1607" s="19"/>
      <c r="C1607" s="18"/>
    </row>
    <row r="1608" spans="1:3" s="17" customFormat="1" x14ac:dyDescent="0.25">
      <c r="A1608" s="19"/>
      <c r="C1608" s="18"/>
    </row>
    <row r="1609" spans="1:3" s="17" customFormat="1" x14ac:dyDescent="0.25">
      <c r="A1609" s="19"/>
      <c r="C1609" s="18"/>
    </row>
    <row r="1610" spans="1:3" s="17" customFormat="1" x14ac:dyDescent="0.25">
      <c r="A1610" s="19"/>
      <c r="C1610" s="18"/>
    </row>
    <row r="1611" spans="1:3" s="17" customFormat="1" x14ac:dyDescent="0.25">
      <c r="A1611" s="19"/>
      <c r="C1611" s="18"/>
    </row>
    <row r="1612" spans="1:3" s="17" customFormat="1" x14ac:dyDescent="0.25">
      <c r="A1612" s="19"/>
      <c r="C1612" s="18"/>
    </row>
    <row r="1613" spans="1:3" s="17" customFormat="1" x14ac:dyDescent="0.25">
      <c r="A1613" s="19"/>
      <c r="C1613" s="18"/>
    </row>
    <row r="1614" spans="1:3" s="17" customFormat="1" x14ac:dyDescent="0.25">
      <c r="A1614" s="19"/>
      <c r="C1614" s="18"/>
    </row>
    <row r="1615" spans="1:3" s="17" customFormat="1" x14ac:dyDescent="0.25">
      <c r="A1615" s="19"/>
      <c r="C1615" s="18"/>
    </row>
    <row r="1616" spans="1:3" s="17" customFormat="1" x14ac:dyDescent="0.25">
      <c r="A1616" s="19"/>
      <c r="C1616" s="18"/>
    </row>
    <row r="1617" spans="1:3" s="17" customFormat="1" x14ac:dyDescent="0.25">
      <c r="A1617" s="19"/>
      <c r="C1617" s="18"/>
    </row>
    <row r="1618" spans="1:3" s="17" customFormat="1" x14ac:dyDescent="0.25">
      <c r="A1618" s="19"/>
      <c r="C1618" s="18"/>
    </row>
    <row r="1619" spans="1:3" s="17" customFormat="1" x14ac:dyDescent="0.25">
      <c r="A1619" s="19"/>
      <c r="C1619" s="18"/>
    </row>
    <row r="1620" spans="1:3" s="17" customFormat="1" x14ac:dyDescent="0.25">
      <c r="A1620" s="19"/>
      <c r="C1620" s="18"/>
    </row>
    <row r="1621" spans="1:3" s="17" customFormat="1" x14ac:dyDescent="0.25">
      <c r="A1621" s="19"/>
      <c r="C1621" s="18"/>
    </row>
    <row r="1622" spans="1:3" s="17" customFormat="1" x14ac:dyDescent="0.25">
      <c r="A1622" s="19"/>
      <c r="C1622" s="18"/>
    </row>
    <row r="1623" spans="1:3" s="17" customFormat="1" x14ac:dyDescent="0.25">
      <c r="A1623" s="19"/>
      <c r="C1623" s="18"/>
    </row>
    <row r="1624" spans="1:3" s="17" customFormat="1" x14ac:dyDescent="0.25">
      <c r="A1624" s="19"/>
      <c r="C1624" s="18"/>
    </row>
    <row r="1625" spans="1:3" s="17" customFormat="1" x14ac:dyDescent="0.25">
      <c r="A1625" s="19"/>
      <c r="C1625" s="18"/>
    </row>
    <row r="1626" spans="1:3" s="17" customFormat="1" x14ac:dyDescent="0.25">
      <c r="A1626" s="19"/>
      <c r="C1626" s="18"/>
    </row>
    <row r="1627" spans="1:3" s="17" customFormat="1" x14ac:dyDescent="0.25">
      <c r="A1627" s="19"/>
      <c r="C1627" s="18"/>
    </row>
    <row r="1628" spans="1:3" s="17" customFormat="1" x14ac:dyDescent="0.25">
      <c r="A1628" s="19"/>
      <c r="C1628" s="18"/>
    </row>
  </sheetData>
  <mergeCells count="3">
    <mergeCell ref="A1:F1"/>
    <mergeCell ref="A2:F2"/>
    <mergeCell ref="A14:F14"/>
  </mergeCells>
  <pageMargins left="0.78740157480314965" right="0.39370078740157483" top="0.78740157480314965" bottom="0.59055118110236227" header="0.31496062992125984" footer="0.11811023622047245"/>
  <pageSetup paperSize="9" orientation="portrait" r:id="rId1"/>
  <headerFooter alignWithMargins="0">
    <oddHeader>&amp;R&amp;"Arial Narrow,Kurzíva"&amp;9VELKÝ KRUHOVÝ OBJEZD - ROZPOČET</oddHeader>
    <oddFooter>&amp;R&amp;"Arial Narrow,Kurzíva"&amp;8&amp;P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view="pageBreakPreview" zoomScaleNormal="100" zoomScaleSheetLayoutView="100" workbookViewId="0">
      <selection activeCell="B9" sqref="B9"/>
    </sheetView>
  </sheetViews>
  <sheetFormatPr defaultColWidth="9.140625" defaultRowHeight="16.5" x14ac:dyDescent="0.3"/>
  <cols>
    <col min="1" max="1" width="8.42578125" style="265" customWidth="1"/>
    <col min="2" max="2" width="47.5703125" style="265" customWidth="1"/>
    <col min="3" max="3" width="4.7109375" style="265" customWidth="1"/>
    <col min="4" max="4" width="5.5703125" style="265" customWidth="1"/>
    <col min="5" max="5" width="6.5703125" style="265" customWidth="1"/>
    <col min="6" max="6" width="7.85546875" style="265" customWidth="1"/>
    <col min="7" max="7" width="8.7109375" style="265" customWidth="1"/>
    <col min="8" max="16384" width="9.140625" style="265"/>
  </cols>
  <sheetData>
    <row r="1" spans="1:7" s="266" customFormat="1" x14ac:dyDescent="0.3">
      <c r="A1" s="266" t="s">
        <v>216</v>
      </c>
    </row>
    <row r="2" spans="1:7" s="266" customFormat="1" x14ac:dyDescent="0.3">
      <c r="A2" s="303" t="s">
        <v>198</v>
      </c>
    </row>
    <row r="3" spans="1:7" s="273" customFormat="1" ht="22.5" x14ac:dyDescent="0.25">
      <c r="A3" s="267"/>
      <c r="B3" s="268" t="s">
        <v>1</v>
      </c>
      <c r="C3" s="269" t="s">
        <v>11</v>
      </c>
      <c r="D3" s="270" t="s">
        <v>12</v>
      </c>
      <c r="E3" s="270" t="s">
        <v>221</v>
      </c>
      <c r="F3" s="271" t="s">
        <v>192</v>
      </c>
      <c r="G3" s="272" t="s">
        <v>13</v>
      </c>
    </row>
    <row r="4" spans="1:7" s="273" customFormat="1" ht="12.75" x14ac:dyDescent="0.25">
      <c r="A4" s="281" t="s">
        <v>76</v>
      </c>
      <c r="B4" s="282" t="s">
        <v>217</v>
      </c>
      <c r="C4" s="212" t="s">
        <v>0</v>
      </c>
      <c r="D4" s="283">
        <v>7</v>
      </c>
      <c r="E4" s="283">
        <v>2</v>
      </c>
      <c r="F4" s="213"/>
      <c r="G4" s="284">
        <f t="shared" ref="G4:G9" si="0">+D4*E4*F4</f>
        <v>0</v>
      </c>
    </row>
    <row r="5" spans="1:7" s="63" customFormat="1" ht="12.75" x14ac:dyDescent="0.25">
      <c r="A5" s="281" t="s">
        <v>76</v>
      </c>
      <c r="B5" s="282" t="s">
        <v>220</v>
      </c>
      <c r="C5" s="212" t="s">
        <v>0</v>
      </c>
      <c r="D5" s="283">
        <v>391</v>
      </c>
      <c r="E5" s="283">
        <v>2</v>
      </c>
      <c r="F5" s="213"/>
      <c r="G5" s="284">
        <f t="shared" si="0"/>
        <v>0</v>
      </c>
    </row>
    <row r="6" spans="1:7" s="63" customFormat="1" ht="12.75" x14ac:dyDescent="0.25">
      <c r="A6" s="281" t="s">
        <v>76</v>
      </c>
      <c r="B6" s="282" t="s">
        <v>219</v>
      </c>
      <c r="C6" s="212" t="s">
        <v>162</v>
      </c>
      <c r="D6" s="283">
        <v>568</v>
      </c>
      <c r="E6" s="283">
        <v>2</v>
      </c>
      <c r="F6" s="213"/>
      <c r="G6" s="284">
        <f t="shared" si="0"/>
        <v>0</v>
      </c>
    </row>
    <row r="7" spans="1:7" s="63" customFormat="1" ht="12.75" x14ac:dyDescent="0.25">
      <c r="A7" s="281" t="s">
        <v>76</v>
      </c>
      <c r="B7" s="282" t="s">
        <v>222</v>
      </c>
      <c r="C7" s="212" t="s">
        <v>162</v>
      </c>
      <c r="D7" s="283">
        <v>224</v>
      </c>
      <c r="E7" s="283">
        <v>2</v>
      </c>
      <c r="F7" s="213"/>
      <c r="G7" s="284">
        <f t="shared" si="0"/>
        <v>0</v>
      </c>
    </row>
    <row r="8" spans="1:7" s="63" customFormat="1" ht="12.75" x14ac:dyDescent="0.25">
      <c r="A8" s="316" t="s">
        <v>223</v>
      </c>
      <c r="B8" s="317" t="s">
        <v>224</v>
      </c>
      <c r="C8" s="212" t="s">
        <v>162</v>
      </c>
      <c r="D8" s="283">
        <v>224</v>
      </c>
      <c r="E8" s="283">
        <v>1</v>
      </c>
      <c r="F8" s="213"/>
      <c r="G8" s="284">
        <f t="shared" si="0"/>
        <v>0</v>
      </c>
    </row>
    <row r="9" spans="1:7" s="63" customFormat="1" ht="12.75" x14ac:dyDescent="0.25">
      <c r="A9" s="316" t="s">
        <v>76</v>
      </c>
      <c r="B9" s="317" t="s">
        <v>225</v>
      </c>
      <c r="C9" s="212" t="s">
        <v>162</v>
      </c>
      <c r="D9" s="283">
        <v>801</v>
      </c>
      <c r="E9" s="283">
        <v>1</v>
      </c>
      <c r="F9" s="213"/>
      <c r="G9" s="284">
        <f t="shared" si="0"/>
        <v>0</v>
      </c>
    </row>
    <row r="10" spans="1:7" s="302" customFormat="1" ht="13.5" x14ac:dyDescent="0.25">
      <c r="A10" s="295"/>
      <c r="B10" s="296" t="s">
        <v>194</v>
      </c>
      <c r="C10" s="297"/>
      <c r="D10" s="298"/>
      <c r="E10" s="299"/>
      <c r="F10" s="300"/>
      <c r="G10" s="301">
        <f>SUM(G4:G9)</f>
        <v>0</v>
      </c>
    </row>
  </sheetData>
  <pageMargins left="0.78740157480314965" right="0.39370078740157483" top="0.78740157480314965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12</vt:i4>
      </vt:variant>
    </vt:vector>
  </HeadingPairs>
  <TitlesOfParts>
    <vt:vector size="24" baseType="lpstr">
      <vt:lpstr>rozpiska</vt:lpstr>
      <vt:lpstr>REKAPITULACE_ROZPOČTU</vt:lpstr>
      <vt:lpstr>rozpočet_příprava_místa_vše</vt:lpstr>
      <vt:lpstr>rozpočet_stromy_střed</vt:lpstr>
      <vt:lpstr>rozpočet_keře_střed_kůra</vt:lpstr>
      <vt:lpstr>rozpočet_trvalky_štěrk</vt:lpstr>
      <vt:lpstr>rozpočet_založení_trávníku</vt:lpstr>
      <vt:lpstr>rozpočet_malé_list_keře_štěrk</vt:lpstr>
      <vt:lpstr>ošetření_výsadeb</vt:lpstr>
      <vt:lpstr>následná_údržba_1</vt:lpstr>
      <vt:lpstr>následná_údržba_2</vt:lpstr>
      <vt:lpstr>následná_údržba_3</vt:lpstr>
      <vt:lpstr>následná_údržba_1!Oblast_tisku</vt:lpstr>
      <vt:lpstr>následná_údržba_2!Oblast_tisku</vt:lpstr>
      <vt:lpstr>následná_údržba_3!Oblast_tisku</vt:lpstr>
      <vt:lpstr>ošetření_výsadeb!Oblast_tisku</vt:lpstr>
      <vt:lpstr>REKAPITULACE_ROZPOČTU!Oblast_tisku</vt:lpstr>
      <vt:lpstr>rozpiska!Oblast_tisku</vt:lpstr>
      <vt:lpstr>rozpočet_keře_střed_kůra!Oblast_tisku</vt:lpstr>
      <vt:lpstr>rozpočet_malé_list_keře_štěrk!Oblast_tisku</vt:lpstr>
      <vt:lpstr>rozpočet_příprava_místa_vše!Oblast_tisku</vt:lpstr>
      <vt:lpstr>rozpočet_stromy_střed!Oblast_tisku</vt:lpstr>
      <vt:lpstr>rozpočet_trvalky_štěrk!Oblast_tisku</vt:lpstr>
      <vt:lpstr>rozpočet_založení_trávníku!Oblast_tisku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Jarmila Hruzová</cp:lastModifiedBy>
  <cp:lastPrinted>2017-05-08T10:44:40Z</cp:lastPrinted>
  <dcterms:created xsi:type="dcterms:W3CDTF">2013-11-10T09:33:25Z</dcterms:created>
  <dcterms:modified xsi:type="dcterms:W3CDTF">2017-05-09T06:51:41Z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